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76AFA5A2-CAA4-43FD-B3C8-B8C4C983AD1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'FOR-PES-006'!$A$19:$U$876</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4" i="1" l="1"/>
  <c r="L20" i="1"/>
  <c r="L21" i="1"/>
  <c r="L22" i="1"/>
  <c r="L23" i="1"/>
  <c r="L24" i="1"/>
  <c r="G10" i="1"/>
  <c r="H10" i="1"/>
  <c r="I10" i="1"/>
  <c r="O10" i="1" s="1"/>
  <c r="J10" i="1"/>
  <c r="H12" i="1" l="1"/>
  <c r="I12" i="1"/>
  <c r="O12" i="1" s="1"/>
  <c r="J12" i="1"/>
  <c r="H13" i="1"/>
  <c r="I13" i="1"/>
  <c r="O13" i="1" s="1"/>
  <c r="J13" i="1"/>
  <c r="L25" i="1"/>
  <c r="L26" i="1"/>
  <c r="L27" i="1"/>
  <c r="L28" i="1"/>
  <c r="L29" i="1"/>
  <c r="I14" i="1" l="1"/>
  <c r="O14" i="1" s="1"/>
  <c r="I11" i="1"/>
  <c r="O11" i="1" s="1"/>
  <c r="I9" i="1"/>
  <c r="O9" i="1" s="1"/>
  <c r="J11" i="1"/>
  <c r="J14" i="1"/>
  <c r="J9" i="1"/>
  <c r="H14" i="1" l="1"/>
  <c r="H11" i="1"/>
  <c r="H9" i="1"/>
  <c r="G9" i="1"/>
  <c r="L876" i="1" l="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<sst xmlns="http://schemas.openxmlformats.org/spreadsheetml/2006/main" count="1183" uniqueCount="768">
  <si>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</si>
  <si>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</si>
  <si>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</si>
  <si>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</si>
  <si>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</si>
  <si>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</si>
  <si>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</si>
  <si>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</si>
  <si>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</si>
  <si>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</si>
  <si>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</si>
  <si>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</si>
  <si>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</si>
  <si>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</si>
  <si>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</si>
  <si>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</si>
  <si>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</si>
  <si>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</si>
  <si>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</si>
  <si>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</si>
  <si>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</si>
  <si>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</si>
  <si>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</si>
  <si>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</si>
  <si>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</si>
  <si>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</si>
  <si>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</si>
  <si>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</si>
  <si>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</si>
  <si>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</si>
  <si>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</si>
  <si>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</si>
  <si>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</si>
  <si>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</si>
  <si>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</si>
  <si>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</si>
  <si>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</si>
  <si>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</si>
  <si>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</si>
  <si>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</si>
  <si>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</si>
  <si>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</si>
  <si>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</si>
  <si>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</si>
  <si>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</si>
  <si>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</si>
  <si>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</si>
  <si>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</si>
  <si>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</si>
  <si>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</si>
  <si>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</si>
  <si>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</si>
  <si>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</si>
  <si>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</si>
  <si>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</si>
  <si>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</si>
  <si>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</si>
  <si>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</si>
  <si>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</si>
  <si>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</si>
  <si>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</si>
  <si>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</si>
  <si>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</si>
  <si>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</si>
  <si>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</si>
  <si>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</si>
  <si>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</si>
  <si>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</si>
  <si>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</si>
  <si>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</si>
  <si>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</si>
  <si>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</si>
  <si>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</si>
  <si>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</si>
  <si>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</si>
  <si>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</si>
  <si>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</si>
  <si>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</si>
  <si>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</si>
  <si>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</si>
  <si>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</si>
  <si>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</si>
  <si>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</si>
  <si>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</si>
  <si>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</si>
  <si>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</si>
  <si>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</si>
  <si>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</si>
  <si>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</si>
  <si>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</si>
  <si>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</si>
  <si>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</si>
  <si>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</si>
  <si>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</si>
  <si>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</si>
  <si>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</si>
  <si>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</si>
  <si>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</si>
  <si>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</si>
  <si>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</si>
  <si>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</si>
  <si>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</si>
  <si>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</si>
  <si>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</si>
  <si>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</si>
  <si>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</si>
  <si>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</si>
  <si>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</si>
  <si>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</si>
  <si>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</si>
  <si>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</si>
  <si>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</si>
  <si>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</si>
  <si>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</si>
  <si>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</si>
  <si>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</si>
  <si>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</si>
  <si>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</si>
  <si>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</si>
  <si>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</si>
  <si>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</si>
  <si>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</si>
  <si>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</si>
  <si>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</si>
  <si>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</si>
  <si>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</si>
  <si>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</si>
  <si>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</si>
  <si>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</si>
  <si>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</si>
  <si>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</si>
  <si>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</si>
  <si>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</si>
  <si>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</si>
  <si>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</si>
  <si>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</si>
  <si>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</si>
  <si>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</si>
  <si>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</si>
  <si>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</si>
  <si>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</si>
  <si>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</si>
  <si>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</si>
  <si>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</si>
  <si>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</si>
  <si>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</si>
  <si>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</si>
  <si>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</si>
  <si>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</si>
  <si>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</si>
  <si>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</si>
  <si>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</si>
  <si>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</si>
  <si>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</si>
  <si>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</si>
  <si>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</si>
  <si>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</si>
  <si>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</si>
  <si>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</si>
  <si>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</si>
  <si>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</si>
  <si>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</si>
  <si>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</si>
  <si>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</si>
  <si>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</si>
  <si>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</si>
  <si>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</si>
  <si>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</si>
  <si>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</si>
  <si>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</si>
  <si>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</si>
  <si>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</si>
  <si>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</si>
  <si>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</si>
  <si>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</si>
  <si>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</si>
  <si>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</si>
  <si>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</si>
  <si>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</si>
  <si>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</si>
  <si>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</si>
  <si>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</si>
  <si>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</si>
  <si>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</si>
  <si>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</si>
  <si>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</si>
  <si>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</si>
  <si>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</si>
  <si>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</si>
  <si>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</si>
  <si>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</si>
  <si>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</si>
  <si>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</si>
  <si>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</si>
  <si>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</si>
  <si>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</si>
  <si>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</si>
  <si>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</si>
  <si>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</si>
  <si>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</si>
  <si>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</si>
  <si>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</si>
  <si>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</si>
  <si>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</si>
  <si>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</si>
  <si>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</si>
  <si>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</si>
  <si>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</si>
  <si>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</si>
  <si>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</si>
  <si>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</si>
  <si>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</si>
  <si>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</si>
  <si>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</si>
  <si>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</si>
  <si>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</si>
  <si>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</si>
  <si>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</si>
  <si>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</si>
  <si>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</si>
  <si>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</si>
  <si>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</si>
  <si>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</si>
  <si>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</si>
  <si>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</si>
  <si>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</si>
  <si>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</si>
  <si>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</si>
  <si>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</si>
  <si>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</si>
  <si>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</si>
  <si>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</si>
  <si>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</si>
  <si>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</si>
  <si>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</si>
  <si>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</si>
  <si>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</si>
  <si>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</si>
  <si>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</si>
  <si>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</si>
  <si>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</si>
  <si>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</si>
  <si>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</si>
  <si>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</si>
  <si>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</si>
  <si>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</si>
  <si>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</si>
  <si>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</si>
  <si>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</si>
  <si>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</si>
  <si>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</si>
  <si>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</si>
  <si>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</si>
  <si>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</si>
  <si>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</si>
  <si>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</si>
  <si>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</si>
  <si>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</si>
  <si>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</si>
  <si>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</si>
  <si>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</si>
  <si>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</si>
  <si>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</si>
  <si>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</si>
  <si>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</si>
  <si>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</si>
  <si>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</si>
  <si>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</si>
  <si>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</si>
  <si>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</si>
  <si>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</si>
  <si>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</si>
  <si>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</si>
  <si>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</si>
  <si>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</si>
  <si>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</si>
  <si>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</si>
  <si>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</si>
  <si>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</si>
  <si>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</si>
  <si>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</si>
  <si>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</si>
  <si>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</si>
  <si>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</si>
  <si>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</si>
  <si>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</si>
  <si>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</si>
  <si>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</si>
  <si>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</si>
  <si>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</si>
  <si>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</si>
  <si>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</si>
  <si>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</si>
  <si>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</si>
  <si>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</si>
  <si>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</si>
  <si>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</si>
  <si>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</si>
  <si>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</si>
  <si>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</si>
  <si>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</si>
  <si>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</si>
  <si>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</si>
  <si>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</si>
  <si>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</si>
  <si>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</si>
  <si>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</si>
  <si>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</si>
  <si>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</si>
  <si>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</si>
  <si>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</si>
  <si>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</si>
  <si>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</si>
  <si>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</si>
  <si>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</si>
  <si>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</si>
  <si>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</si>
  <si>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</si>
  <si>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</si>
  <si>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</si>
  <si>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</si>
  <si>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</si>
  <si>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</si>
  <si>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</si>
  <si>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</si>
  <si>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</si>
  <si>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</si>
  <si>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</si>
  <si>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</si>
  <si>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</si>
  <si>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</si>
  <si>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</si>
  <si>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</si>
  <si>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</si>
  <si>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</si>
  <si>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</si>
  <si>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</si>
  <si>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</si>
  <si>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</si>
  <si>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</si>
  <si>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</si>
  <si>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</si>
  <si>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</si>
  <si>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</si>
  <si>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</si>
  <si>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</si>
  <si>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</si>
  <si>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</si>
  <si>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</si>
  <si>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</si>
  <si>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</si>
  <si>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</si>
  <si>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</si>
  <si>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</si>
  <si>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</si>
  <si>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</si>
  <si>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</si>
  <si>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</si>
  <si>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</si>
  <si>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</si>
  <si>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</si>
  <si>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</si>
  <si>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</si>
  <si>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</si>
  <si>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</si>
  <si>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</si>
  <si>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</si>
  <si>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</si>
  <si>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</si>
  <si>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</si>
  <si>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</si>
  <si>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</si>
  <si>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</si>
  <si>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</si>
  <si>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</si>
  <si>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</si>
  <si>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</si>
  <si>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</si>
  <si>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</si>
  <si>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</si>
  <si>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</si>
  <si>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</si>
  <si>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</si>
  <si>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</si>
  <si>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</si>
  <si>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</si>
  <si>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</si>
  <si>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</si>
  <si>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</si>
  <si>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</si>
  <si>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</si>
  <si>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</si>
  <si>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</si>
  <si>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</si>
  <si>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</si>
  <si>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</si>
  <si>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</si>
  <si>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</si>
  <si>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</si>
  <si>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</si>
  <si>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</si>
  <si>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</si>
  <si>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</si>
  <si>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</si>
  <si>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</si>
  <si>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</si>
  <si>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</si>
  <si>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</si>
  <si>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</si>
  <si>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</si>
  <si>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</si>
  <si>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</si>
  <si>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</si>
  <si>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</si>
  <si>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</si>
  <si>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</si>
  <si>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</si>
  <si>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</si>
  <si>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</si>
  <si>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</si>
  <si>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</si>
  <si>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</si>
  <si>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</si>
  <si>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</si>
  <si>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</si>
  <si>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</si>
  <si>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</si>
  <si>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</si>
  <si>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</si>
  <si>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</si>
  <si>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</si>
  <si>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</si>
  <si>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</si>
  <si>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</si>
  <si>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</si>
  <si>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</si>
  <si>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</si>
  <si>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</si>
  <si>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</si>
  <si>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</si>
  <si>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</si>
  <si>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</si>
  <si>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</si>
  <si>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</si>
  <si>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</si>
  <si>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</si>
  <si>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</si>
  <si>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</si>
  <si>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</si>
  <si>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</si>
  <si>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</si>
  <si>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</si>
  <si>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</si>
  <si>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</si>
  <si>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</si>
  <si>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</si>
  <si>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</si>
  <si>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</si>
  <si>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</si>
  <si>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</si>
  <si>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</si>
  <si>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</si>
  <si>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</si>
  <si>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</si>
  <si>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</si>
  <si>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</si>
  <si>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</si>
  <si>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</si>
  <si>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</si>
  <si>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</si>
  <si>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</si>
  <si>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</si>
  <si>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</si>
  <si>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</si>
  <si>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</si>
  <si>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</si>
  <si>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</si>
  <si>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</si>
  <si>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</si>
  <si>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</si>
  <si>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</si>
  <si>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</si>
  <si>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</si>
  <si>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</si>
  <si>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</si>
  <si>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</si>
  <si>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</si>
  <si>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</si>
  <si>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</si>
  <si>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</si>
  <si>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</si>
  <si>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</si>
  <si>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</si>
  <si>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</si>
  <si>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</si>
  <si>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</si>
  <si>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</si>
  <si>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</si>
  <si>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</si>
  <si>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</si>
  <si>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</si>
  <si>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</si>
  <si>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</si>
  <si>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</si>
  <si>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</si>
  <si>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</si>
  <si>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</si>
  <si>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</si>
  <si>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</si>
  <si>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</si>
  <si>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</si>
  <si>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</si>
  <si>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</si>
  <si>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</si>
  <si>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</si>
  <si>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</si>
  <si>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</si>
  <si>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</si>
  <si>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</si>
  <si>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</si>
  <si>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</si>
  <si>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</si>
  <si>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</si>
  <si>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</si>
  <si>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</si>
  <si>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</si>
  <si>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</si>
  <si>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</si>
  <si>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</si>
  <si>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</si>
  <si>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</si>
  <si>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</si>
  <si>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</si>
  <si>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</si>
  <si>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</si>
  <si>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</si>
  <si>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</si>
  <si>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</si>
  <si>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</si>
  <si>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</si>
  <si>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</si>
  <si>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</si>
  <si>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</si>
  <si>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</si>
  <si>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</si>
  <si>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</si>
  <si>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</si>
  <si>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</si>
  <si>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</si>
  <si>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</si>
  <si>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</si>
  <si>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</si>
  <si>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</si>
  <si>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</si>
  <si>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</si>
  <si>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</si>
  <si>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</si>
  <si>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</si>
  <si>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</si>
  <si>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</si>
  <si>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</si>
  <si>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</si>
  <si>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</si>
  <si>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</si>
  <si>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</si>
  <si>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</si>
  <si>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</si>
  <si>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</si>
  <si>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</si>
  <si>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</si>
  <si>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</si>
  <si>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</si>
  <si>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</si>
  <si>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</si>
  <si>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</si>
  <si>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</si>
  <si>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</si>
  <si>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</si>
  <si>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</si>
  <si>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</si>
  <si>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</si>
  <si>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</si>
  <si>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</si>
  <si>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</si>
  <si>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</si>
  <si>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</si>
  <si>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</si>
  <si>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</si>
  <si>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</si>
  <si>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</si>
  <si>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</si>
  <si>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</si>
  <si>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</si>
  <si>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</si>
  <si>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</si>
  <si>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</si>
  <si>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</si>
  <si>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</si>
  <si>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</si>
  <si>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</si>
  <si>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</si>
  <si>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</si>
  <si>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</si>
  <si>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</si>
  <si>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</si>
  <si>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</si>
  <si>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</si>
  <si>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</si>
  <si>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</si>
  <si>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</si>
  <si>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</si>
  <si>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</si>
  <si>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</si>
  <si>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</si>
  <si>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</si>
  <si>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</si>
  <si>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</si>
  <si>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</si>
  <si>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</si>
  <si>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</si>
  <si>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</si>
  <si>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</si>
  <si>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</si>
  <si>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</si>
  <si>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</si>
  <si>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</si>
  <si>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</si>
  <si>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</si>
  <si>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</si>
  <si>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</si>
  <si>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</si>
  <si>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</si>
  <si>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</si>
  <si>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</si>
  <si>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</si>
  <si>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</si>
  <si>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</si>
  <si>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</si>
  <si>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</si>
  <si>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</si>
  <si>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</si>
  <si>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</si>
  <si>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</si>
  <si>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</si>
  <si>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</si>
  <si>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</si>
  <si>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</si>
  <si>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</si>
  <si>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</si>
  <si>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</si>
  <si>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</si>
  <si>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</si>
  <si>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</si>
  <si>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</si>
  <si>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</si>
  <si>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</si>
  <si>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</si>
  <si>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</si>
  <si>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</si>
  <si>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</si>
  <si>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</si>
  <si>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</si>
  <si>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</si>
  <si>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</si>
  <si>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</si>
  <si>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</si>
  <si>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</si>
  <si>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</si>
  <si>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</si>
  <si>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</si>
  <si>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</si>
  <si>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</si>
  <si>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</si>
  <si>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</si>
  <si>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</si>
  <si>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</si>
  <si>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</si>
  <si>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</si>
  <si>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</si>
  <si>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</si>
  <si>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</si>
  <si>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</si>
  <si>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</si>
  <si>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</si>
  <si>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</si>
  <si>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</si>
  <si>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</si>
  <si>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</si>
  <si>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</si>
  <si>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</si>
  <si>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</si>
  <si>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</si>
  <si>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</si>
  <si>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</si>
  <si>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</si>
  <si>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</si>
  <si>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</si>
  <si>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</si>
  <si>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</si>
  <si>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</si>
  <si>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</si>
  <si>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</si>
  <si>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</si>
  <si>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</si>
  <si>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</si>
  <si>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</si>
  <si>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</si>
  <si>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</si>
  <si>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</si>
  <si>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</si>
  <si>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</si>
  <si>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</si>
  <si>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</si>
  <si>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</si>
  <si>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</si>
  <si>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</si>
  <si>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</si>
  <si>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</si>
  <si>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</si>
  <si>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</si>
  <si>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</si>
  <si>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</si>
  <si>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</si>
  <si>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</si>
  <si>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</si>
  <si>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</si>
  <si>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</si>
  <si>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</si>
  <si>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</si>
  <si>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</si>
  <si>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</si>
  <si>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</si>
  <si>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</si>
  <si>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</si>
  <si>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</si>
  <si>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</si>
  <si>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</si>
  <si>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</si>
  <si>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</si>
  <si>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</si>
  <si>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</si>
  <si>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</si>
  <si>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</si>
  <si>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</si>
  <si>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</si>
  <si>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</si>
  <si>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Publicar un reporte del plan anual de adquisiciones de inversión y contratistas, donde se identifica el presupuesto sensible a los enfoques de género, la diversidad poblacional y la discapacidad.</t>
  </si>
  <si>
    <t>Reporte publicado</t>
  </si>
  <si>
    <t>Adelantar las acciones previstas en la etapa de "preparación y alistamiento" del plan de trabajo aprobado para la formulación del Plan de Desarrollo Institucional.</t>
  </si>
  <si>
    <t>Avance en las actividades</t>
  </si>
  <si>
    <t>Adelantar las acciones previstas en la etapa de "Diagnostico Institucional" del plan de trabajo aprobado para la formulación del Plan de Desarrollo Institucional.</t>
  </si>
  <si>
    <t>Adelantar las acciones previstas en la etapa de "Direccionamiento estratégico" del plan de trabajo aprobado para la formulación del Plan de Desarrollo Institucional.</t>
  </si>
  <si>
    <t>Adelantar las acciones previstas en la etapa de "Formulación del Plan de Desarrollo Institucional" del plan de trabajo aprobado para la formulación del Plan de Desarrollo Institucional.</t>
  </si>
  <si>
    <t>Adelantar las acciones previstas en la etapa de "Validación" del plan de trabajo aprobado para la formulación del Plan de Desarrollo Institucional.</t>
  </si>
  <si>
    <t>Adelantar las acciones previstas en la etapa de "Adopción  y comunicación" del plan de trabajo aprobado para la formulación del Plan de Desarrollo Institucional.</t>
  </si>
  <si>
    <t>Adelantar las acciones previstas en la etapa de "Implementación y Seguimiento" del plan de trabajo aprobado para la formulación del Plan de Desarrollo Institucional.</t>
  </si>
  <si>
    <t>Rectoría</t>
  </si>
  <si>
    <t>Elaborar y publicar el Informe de monitoreo al cumplimiento de la publicación y actualización de información institucional relacionada con el Índice de Transparencia y Acceso a la Información Pública- ITA.</t>
  </si>
  <si>
    <t>Informe publicado</t>
  </si>
  <si>
    <t>Realiza y publicar el seguimiento semestral a los espacios de diálogo definidos en la  estrategia de participación ciudadana de la vigencia</t>
  </si>
  <si>
    <t>Seguimientos publicados</t>
  </si>
  <si>
    <t xml:space="preserve">NC01-PES-2025: Mediante análisis documental y entrevista, se evidenció que los documentos que orientan la formulación y seguimiento del Plan de Acción y Mejoramiento Institucional presentan desactualizaciones, inconsistencias y duplicidad en su alcance dentro del Sistema de Gestión Integral (SGI).
En la Guía GUI-PES-003 “Metodología, Seguimiento y Evaluación del Plan de Acción y Mejoramiento Institucional”, se identificaron las siguientes situaciones:
• En el numeral 8.2. Sistema de Gestión Integral, se hace referencia al Modelo Estándar de Control Interno MECI 1000:2014, versión que actualmente se encuentra desactualizada. Conforme al Decreto 1499 de 2017, Artículo 2.2.23.2. Actualización del Modelo Estándar de Control Interno. “La actualización del Modelo Estándar de Control Interno para el Estado Colombiano MECI, se efectuará a través del Manual Operativo del Modelo Integrado de Planeación y Gestión - MIPG, el cual será de obligatorio cumplimiento y aplicación para las entidades y organismos a que hace referencia el artículo 5 de la Ley 87 de 1993”.
• En el numeral 9.1 Objetivos del Plan de Acción y Mejoramiento Institucional Anual, se establece como propósito “alinear las metas anuales con los lineamientos del Plan Anticorrupción y Atención al Ciudadano”; sin embargo, este plan fue sustituido por los Programas de Transparencia y Ética Pública, según la Ley 2195 de 2022, por lo que el texto se encuentra desactualizado.
• En el numeral 9.2 Rol del líder de proceso y/o responsable de dependencia, se menciona que la dependencia de “Gestión de Bienestar Universitario” pertenece a la Vicerrectoría Académica cuando actualmente está adscrita a la Vicerrectoría Administrativa y Financiera.
• En el numeral 9.4 Niveles de Control Institucional, se señala que el seguimiento estratégico-institucional es anual; sin embargo, se constató que en la práctica la Universidad realiza seguimientos trimestrales tanto a la gestión operativa como a la estratégica, evidenciando falta de coherencia entre el documento y la práctica institucional.
• La última actualización de la guía fechada en diciembre de 2023, no incorpora el cambio metodológico implementado para la vigencia 2025 en el instrumento FOR-PES-006 Plan de Acción y Mejoramiento, el cual, actualmente especifica las metas estratégicas y acciones operativas.
• En entrevista con la Oficina de Desarrollo y Planeación se indicó que las metas institucionales deben ajustarse a más tardar el 30 de noviembre de cada vigencia; sin embargo, esta instrucción no se encuentra formalmente consignada en la guía, lo que puede generar interpretaciones diversas.
Por otra parte, se evidenció que algunas dependencias no conocen ni utilizan el Anexo 3 del Plan de Desarrollo Institucional, que contiene los indicadores estratégicos institucionales, ni hay registro de cómo utilizarlo, limitando el uso integral del instrumento de planeación.
Finalmente, se observó que estos documentos contienen información parcialmente coincidente o complementaria acerca de la formulación y seguimiento de los planes de acción. Algunos presentan mayor nivel de detalle que otros, lo cual puede generar confusión entre los usuarios del sistema al momento de consultar o aplicar las directrices relacionadas con la planeación, seguimiento y evaluación del Plan de Acción y de Mejoramiento Institucional. Estas situaciones contravienen lo establecido en el MNL-GDC-001 Manual del Sistema de Gestión Integral, numeral 7.2 “Roles y responsabilidades de líderes y facilitadores”, que establece la obligación de asegurar la documentación de su proceso, así como socializar y promover su mejora continua. La desactualización de documentos podría generar confusión en los responsables de los procesos, interpretaciones erróneas, dificultades en la trazabilidad de la información y pérdida de coherencia en la gestión institucional. </t>
  </si>
  <si>
    <t>Limitado conocimiento y uso de instrumentos clave de planeación por parte de las dependencias.
Deficiente comunicación formal y socialización de los cambios y directrices institucionales.
Falta de consolidación y armonización de la información entre diferentes documentos y directrices institucionales.
Desactualización de la guía y documentos relacionados con el Plan de Acción y Mejoramiento Institucional.</t>
  </si>
  <si>
    <t>NC-247-2025</t>
  </si>
  <si>
    <t>Realizar la actualización de los documentos asociados al procedimiento de Formulación y Seguimiento del Plan de Acción y de Mejoramiento Institucional</t>
  </si>
  <si>
    <t>documentos actualizados</t>
  </si>
  <si>
    <t>Socializar los documentos actualizados que están relacionados con el procedimiento de Formulación y Seguimiento del Plan de Acción y de Mejoramiento Institucional</t>
  </si>
  <si>
    <t>socialización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</si>
</sst>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36" fillId="0" borderId="0" xfId="0" applyFont="1" applyFill="1" applyAlignment="1">
      <alignment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10" fontId="17"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8"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8" fillId="0" borderId="1" xfId="0" applyNumberFormat="1" applyFont="1" applyFill="1" applyBorder="1" applyAlignment="1" applyProtection="1">
      <alignment vertical="center" wrapText="1"/>
    </xf>
    <xf numFmtId="0" fontId="38"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6"/>
  <sheetViews>
    <sheetView showGridLines="0" tabSelected="1" view="pageBreakPreview" zoomScale="90" zoomScaleNormal="90" zoomScaleSheetLayoutView="90" workbookViewId="0">
      <selection activeCell="D10" sqref="D10:E10"/>
    </sheetView>
  </sheetViews>
  <sheetFormatPr baseColWidth="10" defaultColWidth="11.42578125" defaultRowHeight="12.75" x14ac:dyDescent="0.25"/>
  <cols>
    <col min="1" max="1" width="24" style="52" customWidth="1"/>
    <col min="2" max="2" width="27.85546875" style="88" customWidth="1"/>
    <col min="3" max="3" width="32" style="88"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6"/>
  </cols>
  <sheetData>
    <row r="1" spans="1:15" s="1" customFormat="1" ht="27" customHeight="1" x14ac:dyDescent="0.25">
      <c r="A1" s="112"/>
      <c r="B1" s="107" t="s">
        <v>30</v>
      </c>
      <c r="C1" s="107"/>
      <c r="D1" s="107"/>
      <c r="E1" s="107"/>
      <c r="F1" s="107"/>
      <c r="G1" s="107"/>
      <c r="H1" s="107"/>
      <c r="I1" s="107"/>
      <c r="J1" s="107"/>
      <c r="K1" s="111" t="s">
        <v>72</v>
      </c>
      <c r="L1" s="111"/>
      <c r="M1" s="111"/>
      <c r="N1" s="111"/>
      <c r="O1" s="111"/>
    </row>
    <row r="2" spans="1:15" s="1" customFormat="1" ht="24" customHeight="1" x14ac:dyDescent="0.25">
      <c r="A2" s="112"/>
      <c r="B2" s="107" t="s">
        <v>31</v>
      </c>
      <c r="C2" s="107"/>
      <c r="D2" s="107"/>
      <c r="E2" s="107"/>
      <c r="F2" s="107"/>
      <c r="G2" s="107"/>
      <c r="H2" s="107"/>
      <c r="I2" s="107"/>
      <c r="J2" s="107"/>
      <c r="K2" s="111" t="s">
        <v>252</v>
      </c>
      <c r="L2" s="111"/>
      <c r="M2" s="111"/>
      <c r="N2" s="111"/>
      <c r="O2" s="111"/>
    </row>
    <row r="3" spans="1:15" s="1" customFormat="1" ht="24" customHeight="1" x14ac:dyDescent="0.25">
      <c r="A3" s="112"/>
      <c r="B3" s="107"/>
      <c r="C3" s="107"/>
      <c r="D3" s="107"/>
      <c r="E3" s="107"/>
      <c r="F3" s="107"/>
      <c r="G3" s="107"/>
      <c r="H3" s="107"/>
      <c r="I3" s="107"/>
      <c r="J3" s="107"/>
      <c r="K3" s="111" t="s">
        <v>251</v>
      </c>
      <c r="L3" s="111"/>
      <c r="M3" s="111"/>
      <c r="N3" s="111"/>
      <c r="O3" s="111"/>
    </row>
    <row r="4" spans="1:15" s="1" customFormat="1" ht="28.5" customHeight="1" x14ac:dyDescent="0.25">
      <c r="A4" s="113" t="s">
        <v>258</v>
      </c>
      <c r="B4" s="114"/>
      <c r="C4" s="114"/>
      <c r="D4" s="114"/>
      <c r="E4" s="114"/>
      <c r="F4" s="114"/>
      <c r="G4" s="114"/>
      <c r="H4" s="114"/>
      <c r="I4" s="114"/>
      <c r="J4" s="114"/>
      <c r="K4" s="114"/>
      <c r="L4" s="114"/>
      <c r="M4" s="114"/>
      <c r="N4" s="114"/>
      <c r="O4" s="115"/>
    </row>
    <row r="5" spans="1:15" s="1" customFormat="1" ht="24" customHeight="1" x14ac:dyDescent="0.25">
      <c r="D5" s="14"/>
      <c r="E5" s="14"/>
      <c r="F5" s="14"/>
      <c r="G5" s="14"/>
      <c r="H5" s="14"/>
      <c r="I5" s="14"/>
      <c r="J5" s="14"/>
      <c r="K5" s="4"/>
      <c r="L5" s="14"/>
      <c r="M5" s="14"/>
      <c r="N5" s="14"/>
      <c r="O5" s="15"/>
    </row>
    <row r="6" spans="1:15" s="5" customFormat="1" ht="15" customHeight="1" x14ac:dyDescent="0.25">
      <c r="A6" s="101" t="s">
        <v>157</v>
      </c>
      <c r="B6" s="101"/>
      <c r="C6" s="101"/>
      <c r="D6" s="101"/>
      <c r="E6" s="101"/>
      <c r="F6" s="101"/>
      <c r="G6" s="101"/>
      <c r="H6" s="101"/>
      <c r="I6" s="101"/>
      <c r="J6" s="101"/>
      <c r="K6" s="101"/>
      <c r="L6" s="101"/>
      <c r="M6" s="101"/>
      <c r="N6" s="101"/>
      <c r="O6" s="101"/>
    </row>
    <row r="7" spans="1:15" s="5" customFormat="1" ht="18" customHeight="1" x14ac:dyDescent="0.25">
      <c r="A7" s="108" t="s">
        <v>5</v>
      </c>
      <c r="B7" s="109"/>
      <c r="C7" s="109"/>
      <c r="D7" s="109"/>
      <c r="E7" s="109"/>
      <c r="F7" s="110"/>
      <c r="G7" s="108" t="s">
        <v>158</v>
      </c>
      <c r="H7" s="109"/>
      <c r="I7" s="110"/>
      <c r="J7" s="25">
        <v>2026</v>
      </c>
      <c r="K7" s="116" t="s">
        <v>248</v>
      </c>
      <c r="L7" s="116"/>
      <c r="M7" s="116"/>
      <c r="N7" s="116"/>
      <c r="O7" s="116"/>
    </row>
    <row r="8" spans="1:15" s="5" customFormat="1" ht="24" x14ac:dyDescent="0.25">
      <c r="A8" s="49" t="s">
        <v>0</v>
      </c>
      <c r="B8" s="49" t="s">
        <v>1</v>
      </c>
      <c r="C8" s="49" t="s">
        <v>2</v>
      </c>
      <c r="D8" s="123" t="s">
        <v>233</v>
      </c>
      <c r="E8" s="123"/>
      <c r="F8" s="54" t="s">
        <v>234</v>
      </c>
      <c r="G8" s="55" t="s">
        <v>236</v>
      </c>
      <c r="H8" s="49" t="s">
        <v>243</v>
      </c>
      <c r="I8" s="49" t="s">
        <v>73</v>
      </c>
      <c r="J8" s="50" t="s">
        <v>74</v>
      </c>
      <c r="K8" s="48" t="s">
        <v>237</v>
      </c>
      <c r="L8" s="117" t="s">
        <v>239</v>
      </c>
      <c r="M8" s="118"/>
      <c r="N8" s="119"/>
      <c r="O8" s="48" t="s">
        <v>75</v>
      </c>
    </row>
    <row r="9" spans="1:15" s="67" customFormat="1" ht="63.75" x14ac:dyDescent="0.25">
      <c r="A9" s="82" t="s">
        <v>29</v>
      </c>
      <c r="B9" s="82" t="s">
        <v>117</v>
      </c>
      <c r="C9" s="82" t="s">
        <v>118</v>
      </c>
      <c r="D9" s="124" t="s">
        <v>140</v>
      </c>
      <c r="E9" s="124"/>
      <c r="F9" s="82" t="s">
        <v>452</v>
      </c>
      <c r="G9" s="82">
        <f>IFERROR(VLOOKUP(F9,'Hoja 2'!$AR$3:$AY$176,8,FALSE)," ")</f>
        <v>68</v>
      </c>
      <c r="H9" s="82" t="str">
        <f>IFERROR(VLOOKUP(F9,'Hoja 2'!$AR$3:$AX$176,2,FALSE),"Cumplimiento de la acción")</f>
        <v>(Sumatoria_de_presupuesto_sensible_a_los_enfoques_de_género,_la_diversidad_poblacional_y_la_discapacidad_identificados_en_el_plan_anual_de_adquisiciones_de_la_UPN_/_Total_presupuesto_del_plan_anual_de_adquisiciones_de_la_UPN)_*_100</v>
      </c>
      <c r="I9" s="76">
        <f>IFERROR(VLOOKUP(F9,'Hoja 2'!$AR$3:$AX$121,6,FALSE),"100%")</f>
        <v>6</v>
      </c>
      <c r="J9" s="76" t="str">
        <f>IFERROR(VLOOKUP(F9,'Hoja 2'!$AR$3:$AX$121,7,FALSE),"Acción cumplida")</f>
        <v>%_de_presupuesto_sensible_a_enfoques_diversos</v>
      </c>
      <c r="K9" s="21"/>
      <c r="L9" s="120"/>
      <c r="M9" s="121"/>
      <c r="N9" s="122"/>
      <c r="O9" s="77">
        <f t="shared" ref="O9:O14" si="0">IF(((K9)/I9)&gt;100%,100%,((K9)/I9))</f>
        <v>0</v>
      </c>
    </row>
    <row r="10" spans="1:15" s="67" customFormat="1" ht="102" customHeight="1" x14ac:dyDescent="0.25">
      <c r="A10" s="83" t="s">
        <v>28</v>
      </c>
      <c r="B10" s="83" t="s">
        <v>166</v>
      </c>
      <c r="C10" s="83" t="s">
        <v>164</v>
      </c>
      <c r="D10" s="124" t="s">
        <v>180</v>
      </c>
      <c r="E10" s="124"/>
      <c r="F10" s="82" t="s">
        <v>223</v>
      </c>
      <c r="G10" s="82" t="str">
        <f>IFERROR(VLOOKUP(F10,'Hoja 2'!$AR$3:$AY$176,8,FALSE)," ")</f>
        <v>PTEP_42</v>
      </c>
      <c r="H10" s="82" t="str">
        <f>IFERROR(VLOOKUP(F10,'Hoja 2'!$AR$3:$AX$176,2,FALSE),"Cumplimiento de la acción")</f>
        <v>Cumplimiento_de_la_acción</v>
      </c>
      <c r="I10" s="76" t="str">
        <f>IFERROR(VLOOKUP(F10,'Hoja 2'!$AR$3:$AX$121,6,FALSE),"100%")</f>
        <v>100%</v>
      </c>
      <c r="J10" s="76" t="str">
        <f>IFERROR(VLOOKUP(F10,'Hoja 2'!$AR$3:$AX$121,7,FALSE),"Acción cumplida")</f>
        <v>Acción cumplida</v>
      </c>
      <c r="K10" s="21"/>
      <c r="L10" s="120"/>
      <c r="M10" s="121"/>
      <c r="N10" s="122"/>
      <c r="O10" s="77">
        <f t="shared" si="0"/>
        <v>0</v>
      </c>
    </row>
    <row r="11" spans="1:15" s="67" customFormat="1" ht="102" x14ac:dyDescent="0.25">
      <c r="A11" s="82" t="s">
        <v>28</v>
      </c>
      <c r="B11" s="82" t="s">
        <v>166</v>
      </c>
      <c r="C11" s="82" t="s">
        <v>164</v>
      </c>
      <c r="D11" s="124" t="s">
        <v>170</v>
      </c>
      <c r="E11" s="124"/>
      <c r="F11" s="96" t="s">
        <v>171</v>
      </c>
      <c r="G11" s="92" t="str">
        <f>IFERROR(VLOOKUP(F11,'Hoja 2'!$AR$3:$AY$176,8,FALSE)," ")</f>
        <v>PTEP_19</v>
      </c>
      <c r="H11" s="82" t="str">
        <f>IFERROR(VLOOKUP(F11,'Hoja 2'!$AR$3:$AX$176,2,FALSE),"Cumplimiento de la acción")</f>
        <v>Cumplimiento_de_la_acción</v>
      </c>
      <c r="I11" s="76" t="str">
        <f>IFERROR(VLOOKUP(F11,'Hoja 2'!$AR$3:$AX$121,6,FALSE),"100%")</f>
        <v>100%</v>
      </c>
      <c r="J11" s="76" t="str">
        <f>IFERROR(VLOOKUP(F11,'Hoja 2'!$AR$3:$AX$121,7,FALSE),"Acción cumplida")</f>
        <v>Acción cumplida</v>
      </c>
      <c r="K11" s="68"/>
      <c r="L11" s="120"/>
      <c r="M11" s="121"/>
      <c r="N11" s="122"/>
      <c r="O11" s="77">
        <f t="shared" si="0"/>
        <v>0</v>
      </c>
    </row>
    <row r="12" spans="1:15" s="67" customFormat="1" ht="51" customHeight="1" x14ac:dyDescent="0.25">
      <c r="A12" s="92" t="s">
        <v>28</v>
      </c>
      <c r="B12" s="92" t="s">
        <v>166</v>
      </c>
      <c r="C12" s="92" t="s">
        <v>164</v>
      </c>
      <c r="D12" s="124" t="s">
        <v>180</v>
      </c>
      <c r="E12" s="124"/>
      <c r="F12" s="96" t="s">
        <v>720</v>
      </c>
      <c r="G12" s="92" t="s">
        <v>681</v>
      </c>
      <c r="H12" s="82" t="str">
        <f>IFERROR(VLOOKUP(F12,'Hoja 2'!$AR$3:$AX$176,2,FALSE),"Cumplimiento de la acción")</f>
        <v>Cumplimiento de la acción</v>
      </c>
      <c r="I12" s="76" t="str">
        <f>IFERROR(VLOOKUP(F12,'Hoja 2'!$AR$3:$AX$121,6,FALSE),"100%")</f>
        <v>100%</v>
      </c>
      <c r="J12" s="76" t="str">
        <f>IFERROR(VLOOKUP(F12,'Hoja 2'!$AR$3:$AX$121,7,FALSE),"Acción cumplida")</f>
        <v>Acción cumplida</v>
      </c>
      <c r="K12" s="68"/>
      <c r="L12" s="120"/>
      <c r="M12" s="121"/>
      <c r="N12" s="122"/>
      <c r="O12" s="77">
        <f t="shared" si="0"/>
        <v>0</v>
      </c>
    </row>
    <row r="13" spans="1:15" s="67" customFormat="1" ht="216.75" x14ac:dyDescent="0.25">
      <c r="A13" s="82" t="s">
        <v>27</v>
      </c>
      <c r="B13" s="82" t="s">
        <v>242</v>
      </c>
      <c r="C13" s="82" t="s">
        <v>53</v>
      </c>
      <c r="D13" s="124" t="s">
        <v>761</v>
      </c>
      <c r="E13" s="124"/>
      <c r="F13" s="92" t="s">
        <v>762</v>
      </c>
      <c r="G13" s="92" t="s">
        <v>763</v>
      </c>
      <c r="H13" s="82" t="str">
        <f>IFERROR(VLOOKUP(F13,'Hoja 2'!$AR$3:$AX$176,2,FALSE),"Cumplimiento de la acción")</f>
        <v>Cumplimiento de la acción</v>
      </c>
      <c r="I13" s="76" t="str">
        <f>IFERROR(VLOOKUP(F13,'Hoja 2'!$AR$3:$AX$121,6,FALSE),"100%")</f>
        <v>100%</v>
      </c>
      <c r="J13" s="76" t="str">
        <f>IFERROR(VLOOKUP(F13,'Hoja 2'!$AR$3:$AX$121,7,FALSE),"Acción cumplida")</f>
        <v>Acción cumplida</v>
      </c>
      <c r="K13" s="68"/>
      <c r="L13" s="120"/>
      <c r="M13" s="121"/>
      <c r="N13" s="122"/>
      <c r="O13" s="77">
        <f t="shared" si="0"/>
        <v>0</v>
      </c>
    </row>
    <row r="14" spans="1:15" s="67" customFormat="1" ht="25.5" x14ac:dyDescent="0.25">
      <c r="A14" s="75"/>
      <c r="B14" s="75"/>
      <c r="C14" s="75"/>
      <c r="D14" s="125"/>
      <c r="E14" s="125"/>
      <c r="F14" s="75"/>
      <c r="G14" s="75" t="str">
        <f>IFERROR(VLOOKUP(F14,'Hoja 2'!$AR$3:$AY$176,8,FALSE)," ")</f>
        <v xml:space="preserve"> </v>
      </c>
      <c r="H14" s="82" t="str">
        <f>IFERROR(VLOOKUP(F14,'Hoja 2'!$AR$3:$AX$176,2,FALSE),"Cumplimiento de la acción")</f>
        <v>Cumplimiento de la acción</v>
      </c>
      <c r="I14" s="76" t="str">
        <f>IFERROR(VLOOKUP(F14,'Hoja 2'!$AR$3:$AX$121,6,FALSE),"100%")</f>
        <v>100%</v>
      </c>
      <c r="J14" s="76" t="str">
        <f>IFERROR(VLOOKUP(F14,'Hoja 2'!$AR$3:$AX$121,7,FALSE),"Acción cumplida")</f>
        <v>Acción cumplida</v>
      </c>
      <c r="K14" s="64"/>
      <c r="L14" s="120"/>
      <c r="M14" s="121"/>
      <c r="N14" s="122"/>
      <c r="O14" s="77">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101" t="s">
        <v>253</v>
      </c>
      <c r="B16" s="101"/>
      <c r="C16" s="101"/>
      <c r="D16" s="101"/>
      <c r="E16" s="101"/>
      <c r="F16" s="101"/>
      <c r="G16" s="101"/>
      <c r="H16" s="101"/>
      <c r="I16" s="101"/>
      <c r="J16" s="101"/>
      <c r="K16" s="101"/>
      <c r="L16" s="101"/>
      <c r="M16" s="101"/>
      <c r="N16" s="101"/>
      <c r="O16" s="101"/>
    </row>
    <row r="17" spans="1:15" s="3" customFormat="1" ht="15" customHeight="1" x14ac:dyDescent="0.25">
      <c r="A17" s="99" t="s">
        <v>247</v>
      </c>
      <c r="B17" s="99"/>
      <c r="C17" s="99"/>
      <c r="D17" s="99"/>
      <c r="E17" s="99"/>
      <c r="F17" s="99"/>
      <c r="G17" s="99"/>
      <c r="H17" s="99"/>
      <c r="I17" s="99"/>
      <c r="J17" s="100"/>
      <c r="K17" s="104" t="s">
        <v>249</v>
      </c>
      <c r="L17" s="105"/>
      <c r="M17" s="105"/>
      <c r="N17" s="105"/>
      <c r="O17" s="106"/>
    </row>
    <row r="18" spans="1:15" s="2" customFormat="1" ht="25.5" customHeight="1" x14ac:dyDescent="0.25">
      <c r="A18" s="98" t="s">
        <v>250</v>
      </c>
      <c r="B18" s="97" t="s">
        <v>81</v>
      </c>
      <c r="C18" s="97" t="s">
        <v>155</v>
      </c>
      <c r="D18" s="97" t="s">
        <v>73</v>
      </c>
      <c r="E18" s="97" t="s">
        <v>74</v>
      </c>
      <c r="F18" s="97" t="s">
        <v>32</v>
      </c>
      <c r="G18" s="97"/>
      <c r="H18" s="97" t="s">
        <v>78</v>
      </c>
      <c r="I18" s="97" t="s">
        <v>154</v>
      </c>
      <c r="J18" s="97" t="s">
        <v>33</v>
      </c>
      <c r="K18" s="102" t="s">
        <v>240</v>
      </c>
      <c r="L18" s="102" t="s">
        <v>241</v>
      </c>
      <c r="M18" s="102" t="s">
        <v>238</v>
      </c>
      <c r="N18" s="103" t="s">
        <v>156</v>
      </c>
      <c r="O18" s="102" t="s">
        <v>34</v>
      </c>
    </row>
    <row r="19" spans="1:15" s="1" customFormat="1" ht="22.5" customHeight="1" x14ac:dyDescent="0.25">
      <c r="A19" s="98"/>
      <c r="B19" s="97"/>
      <c r="C19" s="97"/>
      <c r="D19" s="97"/>
      <c r="E19" s="97"/>
      <c r="F19" s="24" t="s">
        <v>3</v>
      </c>
      <c r="G19" s="24" t="s">
        <v>4</v>
      </c>
      <c r="H19" s="97"/>
      <c r="I19" s="97"/>
      <c r="J19" s="97"/>
      <c r="K19" s="102"/>
      <c r="L19" s="102"/>
      <c r="M19" s="102"/>
      <c r="N19" s="103"/>
      <c r="O19" s="102"/>
    </row>
    <row r="20" spans="1:15" s="80" customFormat="1" ht="55.5" customHeight="1" x14ac:dyDescent="0.25">
      <c r="A20" s="91">
        <v>68</v>
      </c>
      <c r="B20" s="87" t="s">
        <v>731</v>
      </c>
      <c r="C20" s="84" t="s">
        <v>746</v>
      </c>
      <c r="D20" s="71">
        <v>1</v>
      </c>
      <c r="E20" s="66" t="s">
        <v>747</v>
      </c>
      <c r="F20" s="72">
        <v>46114</v>
      </c>
      <c r="G20" s="74">
        <v>46203</v>
      </c>
      <c r="H20" s="89" t="s">
        <v>79</v>
      </c>
      <c r="I20" s="87" t="s">
        <v>11</v>
      </c>
      <c r="J20" s="90" t="s">
        <v>259</v>
      </c>
      <c r="K20" s="81"/>
      <c r="L20" s="19">
        <f t="shared" ref="L20:L29" si="1">IF((K20/D20)&gt;100%,100%,(K20/D20))</f>
        <v>0</v>
      </c>
      <c r="M20" s="94"/>
      <c r="N20" s="79"/>
      <c r="O20" s="78"/>
    </row>
    <row r="21" spans="1:15" s="80" customFormat="1" ht="63.75" x14ac:dyDescent="0.25">
      <c r="A21" s="92" t="s">
        <v>693</v>
      </c>
      <c r="B21" s="87" t="s">
        <v>756</v>
      </c>
      <c r="C21" s="84" t="s">
        <v>748</v>
      </c>
      <c r="D21" s="95">
        <v>1</v>
      </c>
      <c r="E21" s="66" t="s">
        <v>749</v>
      </c>
      <c r="F21" s="72">
        <v>46037</v>
      </c>
      <c r="G21" s="74">
        <v>46073</v>
      </c>
      <c r="H21" s="89" t="s">
        <v>79</v>
      </c>
      <c r="I21" s="87" t="s">
        <v>10</v>
      </c>
      <c r="J21" s="90" t="s">
        <v>259</v>
      </c>
      <c r="K21" s="81"/>
      <c r="L21" s="19">
        <f t="shared" si="1"/>
        <v>0</v>
      </c>
      <c r="M21" s="78"/>
      <c r="N21" s="79"/>
      <c r="O21" s="78"/>
    </row>
    <row r="22" spans="1:15" s="4" customFormat="1" ht="63.75" x14ac:dyDescent="0.25">
      <c r="A22" s="92" t="s">
        <v>693</v>
      </c>
      <c r="B22" s="87" t="s">
        <v>756</v>
      </c>
      <c r="C22" s="84" t="s">
        <v>750</v>
      </c>
      <c r="D22" s="71">
        <v>1</v>
      </c>
      <c r="E22" s="66" t="s">
        <v>749</v>
      </c>
      <c r="F22" s="72">
        <v>46042</v>
      </c>
      <c r="G22" s="74">
        <v>46108</v>
      </c>
      <c r="H22" s="89" t="s">
        <v>79</v>
      </c>
      <c r="I22" s="87" t="s">
        <v>10</v>
      </c>
      <c r="J22" s="90" t="s">
        <v>259</v>
      </c>
      <c r="K22" s="21"/>
      <c r="L22" s="19">
        <f t="shared" si="1"/>
        <v>0</v>
      </c>
      <c r="M22" s="16"/>
      <c r="N22" s="17"/>
      <c r="O22" s="16"/>
    </row>
    <row r="23" spans="1:15" s="4" customFormat="1" ht="63.75" x14ac:dyDescent="0.25">
      <c r="A23" s="92" t="s">
        <v>693</v>
      </c>
      <c r="B23" s="87" t="s">
        <v>756</v>
      </c>
      <c r="C23" s="84" t="s">
        <v>751</v>
      </c>
      <c r="D23" s="95">
        <v>1</v>
      </c>
      <c r="E23" s="66" t="s">
        <v>749</v>
      </c>
      <c r="F23" s="72">
        <v>46113</v>
      </c>
      <c r="G23" s="74">
        <v>46203</v>
      </c>
      <c r="H23" s="89" t="s">
        <v>79</v>
      </c>
      <c r="I23" s="87" t="s">
        <v>10</v>
      </c>
      <c r="J23" s="90" t="s">
        <v>259</v>
      </c>
      <c r="K23" s="20"/>
      <c r="L23" s="19">
        <f t="shared" si="1"/>
        <v>0</v>
      </c>
      <c r="M23" s="16"/>
      <c r="N23" s="17"/>
      <c r="O23" s="16"/>
    </row>
    <row r="24" spans="1:15" s="4" customFormat="1" ht="76.5" x14ac:dyDescent="0.25">
      <c r="A24" s="92" t="s">
        <v>693</v>
      </c>
      <c r="B24" s="87" t="s">
        <v>756</v>
      </c>
      <c r="C24" s="84" t="s">
        <v>752</v>
      </c>
      <c r="D24" s="71">
        <v>1</v>
      </c>
      <c r="E24" s="66" t="s">
        <v>749</v>
      </c>
      <c r="F24" s="72">
        <v>46204</v>
      </c>
      <c r="G24" s="72">
        <v>46265</v>
      </c>
      <c r="H24" s="89" t="s">
        <v>79</v>
      </c>
      <c r="I24" s="87" t="s">
        <v>10</v>
      </c>
      <c r="J24" s="90" t="s">
        <v>259</v>
      </c>
      <c r="K24" s="65"/>
      <c r="L24" s="19">
        <f t="shared" si="1"/>
        <v>0</v>
      </c>
      <c r="M24" s="16"/>
      <c r="N24" s="17"/>
      <c r="O24" s="16"/>
    </row>
    <row r="25" spans="1:15" s="4" customFormat="1" ht="63.75" x14ac:dyDescent="0.25">
      <c r="A25" s="92" t="s">
        <v>693</v>
      </c>
      <c r="B25" s="87" t="s">
        <v>756</v>
      </c>
      <c r="C25" s="84" t="s">
        <v>753</v>
      </c>
      <c r="D25" s="71">
        <v>1</v>
      </c>
      <c r="E25" s="66" t="s">
        <v>749</v>
      </c>
      <c r="F25" s="72">
        <v>46266</v>
      </c>
      <c r="G25" s="72">
        <v>46295</v>
      </c>
      <c r="H25" s="89" t="s">
        <v>79</v>
      </c>
      <c r="I25" s="87" t="s">
        <v>10</v>
      </c>
      <c r="J25" s="90" t="s">
        <v>259</v>
      </c>
      <c r="K25" s="20"/>
      <c r="L25" s="19">
        <f t="shared" si="1"/>
        <v>0</v>
      </c>
      <c r="M25" s="16"/>
      <c r="N25" s="17"/>
      <c r="O25" s="16"/>
    </row>
    <row r="26" spans="1:15" s="4" customFormat="1" ht="63.75" x14ac:dyDescent="0.25">
      <c r="A26" s="92" t="s">
        <v>693</v>
      </c>
      <c r="B26" s="87" t="s">
        <v>756</v>
      </c>
      <c r="C26" s="84" t="s">
        <v>754</v>
      </c>
      <c r="D26" s="71">
        <v>1</v>
      </c>
      <c r="E26" s="72" t="s">
        <v>749</v>
      </c>
      <c r="F26" s="72">
        <v>46295</v>
      </c>
      <c r="G26" s="72">
        <v>46341</v>
      </c>
      <c r="H26" s="89" t="s">
        <v>79</v>
      </c>
      <c r="I26" s="87" t="s">
        <v>10</v>
      </c>
      <c r="J26" s="90" t="s">
        <v>259</v>
      </c>
      <c r="K26" s="85"/>
      <c r="L26" s="19">
        <f t="shared" si="1"/>
        <v>0</v>
      </c>
      <c r="M26" s="16"/>
      <c r="N26" s="17"/>
      <c r="O26" s="16"/>
    </row>
    <row r="27" spans="1:15" s="4" customFormat="1" ht="63.75" x14ac:dyDescent="0.25">
      <c r="A27" s="92" t="s">
        <v>693</v>
      </c>
      <c r="B27" s="87" t="s">
        <v>756</v>
      </c>
      <c r="C27" s="84" t="s">
        <v>755</v>
      </c>
      <c r="D27" s="71">
        <v>1</v>
      </c>
      <c r="E27" s="66" t="s">
        <v>749</v>
      </c>
      <c r="F27" s="72">
        <v>46341</v>
      </c>
      <c r="G27" s="72">
        <v>46387</v>
      </c>
      <c r="H27" s="89" t="s">
        <v>79</v>
      </c>
      <c r="I27" s="87" t="s">
        <v>10</v>
      </c>
      <c r="J27" s="90" t="s">
        <v>259</v>
      </c>
      <c r="K27" s="65"/>
      <c r="L27" s="19">
        <f t="shared" si="1"/>
        <v>0</v>
      </c>
      <c r="M27" s="16"/>
      <c r="N27" s="17"/>
      <c r="O27" s="16"/>
    </row>
    <row r="28" spans="1:15" s="4" customFormat="1" ht="89.25" x14ac:dyDescent="0.25">
      <c r="A28" s="94" t="s">
        <v>648</v>
      </c>
      <c r="B28" s="87" t="s">
        <v>731</v>
      </c>
      <c r="C28" s="84" t="s">
        <v>757</v>
      </c>
      <c r="D28" s="73">
        <v>1</v>
      </c>
      <c r="E28" s="66" t="s">
        <v>758</v>
      </c>
      <c r="F28" s="72">
        <v>46054</v>
      </c>
      <c r="G28" s="72">
        <v>46203</v>
      </c>
      <c r="H28" s="89" t="s">
        <v>79</v>
      </c>
      <c r="I28" s="87" t="s">
        <v>10</v>
      </c>
      <c r="J28" s="90" t="s">
        <v>259</v>
      </c>
      <c r="K28" s="20"/>
      <c r="L28" s="19">
        <f t="shared" si="1"/>
        <v>0</v>
      </c>
      <c r="M28" s="16"/>
      <c r="N28" s="17"/>
      <c r="O28" s="16"/>
    </row>
    <row r="29" spans="1:15" s="4" customFormat="1" ht="63.75" x14ac:dyDescent="0.25">
      <c r="A29" s="94" t="s">
        <v>681</v>
      </c>
      <c r="B29" s="87" t="s">
        <v>731</v>
      </c>
      <c r="C29" s="84" t="s">
        <v>759</v>
      </c>
      <c r="D29" s="73">
        <v>2</v>
      </c>
      <c r="E29" s="66" t="s">
        <v>760</v>
      </c>
      <c r="F29" s="72">
        <v>46174</v>
      </c>
      <c r="G29" s="72">
        <v>46367</v>
      </c>
      <c r="H29" s="89" t="s">
        <v>79</v>
      </c>
      <c r="I29" s="87" t="s">
        <v>10</v>
      </c>
      <c r="J29" s="90" t="s">
        <v>259</v>
      </c>
      <c r="K29" s="20"/>
      <c r="L29" s="19">
        <f t="shared" si="1"/>
        <v>0</v>
      </c>
      <c r="M29" s="16"/>
      <c r="N29" s="17"/>
      <c r="O29" s="16"/>
    </row>
    <row r="30" spans="1:15" ht="63.75" x14ac:dyDescent="0.25">
      <c r="A30" s="93" t="s">
        <v>763</v>
      </c>
      <c r="B30" s="87" t="s">
        <v>731</v>
      </c>
      <c r="C30" s="70" t="s">
        <v>764</v>
      </c>
      <c r="D30" s="64">
        <v>1</v>
      </c>
      <c r="E30" s="16" t="s">
        <v>765</v>
      </c>
      <c r="F30" s="17">
        <v>46055</v>
      </c>
      <c r="G30" s="17">
        <v>46233</v>
      </c>
      <c r="H30" s="89" t="s">
        <v>79</v>
      </c>
      <c r="I30" s="87" t="s">
        <v>10</v>
      </c>
      <c r="J30" s="90" t="s">
        <v>259</v>
      </c>
      <c r="K30" s="16"/>
      <c r="L30" s="19">
        <f t="shared" ref="L30:L54" si="2">IF((K30/D30)&gt;100%,100%,(K30/D30))</f>
        <v>0</v>
      </c>
      <c r="M30" s="16"/>
      <c r="N30" s="17"/>
      <c r="O30" s="16"/>
    </row>
    <row r="31" spans="1:15" ht="76.5" x14ac:dyDescent="0.25">
      <c r="A31" s="93" t="s">
        <v>763</v>
      </c>
      <c r="B31" s="87" t="s">
        <v>731</v>
      </c>
      <c r="C31" s="70" t="s">
        <v>766</v>
      </c>
      <c r="D31" s="20">
        <v>1</v>
      </c>
      <c r="E31" s="16" t="s">
        <v>767</v>
      </c>
      <c r="F31" s="17">
        <v>46235</v>
      </c>
      <c r="G31" s="17">
        <v>46356</v>
      </c>
      <c r="H31" s="89" t="s">
        <v>79</v>
      </c>
      <c r="I31" s="87" t="s">
        <v>10</v>
      </c>
      <c r="J31" s="90" t="s">
        <v>259</v>
      </c>
      <c r="K31" s="16"/>
      <c r="L31" s="19">
        <f t="shared" si="2"/>
        <v>0</v>
      </c>
      <c r="M31" s="16"/>
      <c r="N31" s="17"/>
      <c r="O31" s="16"/>
    </row>
    <row r="32" spans="1:15" x14ac:dyDescent="0.25">
      <c r="A32" s="16"/>
      <c r="B32" s="70"/>
      <c r="C32" s="70"/>
      <c r="D32" s="20"/>
      <c r="E32" s="16"/>
      <c r="F32" s="17"/>
      <c r="G32" s="17"/>
      <c r="H32" s="18"/>
      <c r="I32" s="16"/>
      <c r="J32" s="16"/>
      <c r="K32" s="16"/>
      <c r="L32" s="19" t="e">
        <f t="shared" si="2"/>
        <v>#DIV/0!</v>
      </c>
      <c r="M32" s="16"/>
      <c r="N32" s="17"/>
      <c r="O32" s="16"/>
    </row>
    <row r="33" spans="1:15" x14ac:dyDescent="0.25">
      <c r="A33" s="16"/>
      <c r="B33" s="70"/>
      <c r="C33" s="70"/>
      <c r="D33" s="20"/>
      <c r="E33" s="16"/>
      <c r="F33" s="17"/>
      <c r="G33" s="17"/>
      <c r="H33" s="18"/>
      <c r="I33" s="16"/>
      <c r="J33" s="16"/>
      <c r="K33" s="16"/>
      <c r="L33" s="19" t="e">
        <f t="shared" si="2"/>
        <v>#DIV/0!</v>
      </c>
      <c r="M33" s="16"/>
      <c r="N33" s="17"/>
      <c r="O33" s="16"/>
    </row>
    <row r="34" spans="1:15" x14ac:dyDescent="0.25">
      <c r="A34" s="16"/>
      <c r="B34" s="70"/>
      <c r="C34" s="70"/>
      <c r="D34" s="20"/>
      <c r="E34" s="16"/>
      <c r="F34" s="17"/>
      <c r="G34" s="17"/>
      <c r="H34" s="18"/>
      <c r="I34" s="16"/>
      <c r="J34" s="16"/>
      <c r="K34" s="16"/>
      <c r="L34" s="19" t="e">
        <f t="shared" si="2"/>
        <v>#DIV/0!</v>
      </c>
      <c r="M34" s="16"/>
      <c r="N34" s="17"/>
      <c r="O34" s="16"/>
    </row>
    <row r="35" spans="1:15" x14ac:dyDescent="0.25">
      <c r="A35" s="16"/>
      <c r="B35" s="70"/>
      <c r="C35" s="70"/>
      <c r="D35" s="20"/>
      <c r="E35" s="16"/>
      <c r="F35" s="17"/>
      <c r="G35" s="17"/>
      <c r="H35" s="18"/>
      <c r="I35" s="16"/>
      <c r="J35" s="16"/>
      <c r="K35" s="16"/>
      <c r="L35" s="19" t="e">
        <f t="shared" si="2"/>
        <v>#DIV/0!</v>
      </c>
      <c r="M35" s="16"/>
      <c r="N35" s="17"/>
      <c r="O35" s="16"/>
    </row>
    <row r="36" spans="1:15" x14ac:dyDescent="0.25">
      <c r="A36" s="16"/>
      <c r="B36" s="70"/>
      <c r="C36" s="70"/>
      <c r="D36" s="20"/>
      <c r="E36" s="16"/>
      <c r="F36" s="17"/>
      <c r="G36" s="17"/>
      <c r="H36" s="18"/>
      <c r="I36" s="16"/>
      <c r="J36" s="16"/>
      <c r="K36" s="16"/>
      <c r="L36" s="19" t="e">
        <f t="shared" si="2"/>
        <v>#DIV/0!</v>
      </c>
      <c r="M36" s="16"/>
      <c r="N36" s="17"/>
      <c r="O36" s="16"/>
    </row>
    <row r="37" spans="1:15" x14ac:dyDescent="0.25">
      <c r="A37" s="16"/>
      <c r="B37" s="70"/>
      <c r="C37" s="70"/>
      <c r="D37" s="20"/>
      <c r="E37" s="16"/>
      <c r="F37" s="17"/>
      <c r="G37" s="17"/>
      <c r="H37" s="18"/>
      <c r="I37" s="16"/>
      <c r="J37" s="16"/>
      <c r="K37" s="16"/>
      <c r="L37" s="19" t="e">
        <f t="shared" si="2"/>
        <v>#DIV/0!</v>
      </c>
      <c r="M37" s="16"/>
      <c r="N37" s="17"/>
      <c r="O37" s="16"/>
    </row>
    <row r="38" spans="1:15" x14ac:dyDescent="0.25">
      <c r="A38" s="16"/>
      <c r="B38" s="70"/>
      <c r="C38" s="70"/>
      <c r="D38" s="20"/>
      <c r="E38" s="16"/>
      <c r="F38" s="17"/>
      <c r="G38" s="17"/>
      <c r="H38" s="18"/>
      <c r="I38" s="16"/>
      <c r="J38" s="16"/>
      <c r="K38" s="16"/>
      <c r="L38" s="19" t="e">
        <f t="shared" si="2"/>
        <v>#DIV/0!</v>
      </c>
      <c r="M38" s="16"/>
      <c r="N38" s="17"/>
      <c r="O38" s="16"/>
    </row>
    <row r="39" spans="1:15" x14ac:dyDescent="0.25">
      <c r="A39" s="16"/>
      <c r="B39" s="70"/>
      <c r="C39" s="70"/>
      <c r="D39" s="20"/>
      <c r="E39" s="16"/>
      <c r="F39" s="17"/>
      <c r="G39" s="17"/>
      <c r="H39" s="18"/>
      <c r="I39" s="16"/>
      <c r="J39" s="16"/>
      <c r="K39" s="16"/>
      <c r="L39" s="19" t="e">
        <f t="shared" si="2"/>
        <v>#DIV/0!</v>
      </c>
      <c r="M39" s="16"/>
      <c r="N39" s="17"/>
      <c r="O39" s="16"/>
    </row>
    <row r="40" spans="1:15" x14ac:dyDescent="0.25">
      <c r="A40" s="16"/>
      <c r="B40" s="70"/>
      <c r="C40" s="70"/>
      <c r="D40" s="20"/>
      <c r="E40" s="16"/>
      <c r="F40" s="17"/>
      <c r="G40" s="17"/>
      <c r="H40" s="18"/>
      <c r="I40" s="16"/>
      <c r="J40" s="16"/>
      <c r="K40" s="16"/>
      <c r="L40" s="19" t="e">
        <f t="shared" si="2"/>
        <v>#DIV/0!</v>
      </c>
      <c r="M40" s="16"/>
      <c r="N40" s="17"/>
      <c r="O40" s="16"/>
    </row>
    <row r="41" spans="1:15" x14ac:dyDescent="0.25">
      <c r="A41" s="16"/>
      <c r="B41" s="70"/>
      <c r="C41" s="70"/>
      <c r="D41" s="20"/>
      <c r="E41" s="16"/>
      <c r="F41" s="17"/>
      <c r="G41" s="17"/>
      <c r="H41" s="18"/>
      <c r="I41" s="16"/>
      <c r="J41" s="16"/>
      <c r="K41" s="16"/>
      <c r="L41" s="19" t="e">
        <f t="shared" si="2"/>
        <v>#DIV/0!</v>
      </c>
      <c r="M41" s="16"/>
      <c r="N41" s="17"/>
      <c r="O41" s="16"/>
    </row>
    <row r="42" spans="1:15" x14ac:dyDescent="0.25">
      <c r="A42" s="16"/>
      <c r="B42" s="70"/>
      <c r="C42" s="70"/>
      <c r="D42" s="20"/>
      <c r="E42" s="16"/>
      <c r="F42" s="17"/>
      <c r="G42" s="17"/>
      <c r="H42" s="18"/>
      <c r="I42" s="16"/>
      <c r="J42" s="16"/>
      <c r="K42" s="16"/>
      <c r="L42" s="19" t="e">
        <f t="shared" si="2"/>
        <v>#DIV/0!</v>
      </c>
      <c r="M42" s="16"/>
      <c r="N42" s="17"/>
      <c r="O42" s="16"/>
    </row>
    <row r="43" spans="1:15" x14ac:dyDescent="0.25">
      <c r="A43" s="16"/>
      <c r="B43" s="70"/>
      <c r="C43" s="70"/>
      <c r="D43" s="20"/>
      <c r="E43" s="16"/>
      <c r="F43" s="17"/>
      <c r="G43" s="17"/>
      <c r="H43" s="18"/>
      <c r="I43" s="16"/>
      <c r="J43" s="16"/>
      <c r="K43" s="16"/>
      <c r="L43" s="19" t="e">
        <f t="shared" si="2"/>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si="2"/>
        <v>#DIV/0!</v>
      </c>
      <c r="M53" s="16"/>
      <c r="N53" s="17"/>
      <c r="O53" s="16"/>
    </row>
    <row r="54" spans="1:15" x14ac:dyDescent="0.25">
      <c r="A54" s="16"/>
      <c r="B54" s="70"/>
      <c r="C54" s="70"/>
      <c r="D54" s="20"/>
      <c r="E54" s="16"/>
      <c r="F54" s="17"/>
      <c r="G54" s="17"/>
      <c r="H54" s="18"/>
      <c r="I54" s="16"/>
      <c r="J54" s="16"/>
      <c r="K54" s="16"/>
      <c r="L54" s="19" t="e">
        <f t="shared" si="2"/>
        <v>#DIV/0!</v>
      </c>
      <c r="M54" s="16"/>
      <c r="N54" s="17"/>
      <c r="O54" s="16"/>
    </row>
    <row r="55" spans="1:15" x14ac:dyDescent="0.25">
      <c r="A55" s="16"/>
      <c r="B55" s="70"/>
      <c r="C55" s="70"/>
      <c r="D55" s="20"/>
      <c r="E55" s="16"/>
      <c r="F55" s="17"/>
      <c r="G55" s="17"/>
      <c r="H55" s="18"/>
      <c r="I55" s="16"/>
      <c r="J55" s="16"/>
      <c r="K55" s="16"/>
      <c r="L55" s="19" t="e">
        <f t="shared" ref="L55:L118" si="3">IF((K55/D55)&gt;100%,100%,(K55/D55))</f>
        <v>#DIV/0!</v>
      </c>
      <c r="M55" s="16"/>
      <c r="N55" s="17"/>
      <c r="O55" s="16"/>
    </row>
    <row r="56" spans="1:15" x14ac:dyDescent="0.25">
      <c r="A56" s="16"/>
      <c r="B56" s="70"/>
      <c r="C56" s="70"/>
      <c r="D56" s="20"/>
      <c r="E56" s="16"/>
      <c r="F56" s="17"/>
      <c r="G56" s="17"/>
      <c r="H56" s="18"/>
      <c r="I56" s="16"/>
      <c r="J56" s="16"/>
      <c r="K56" s="16"/>
      <c r="L56" s="19" t="e">
        <f t="shared" si="3"/>
        <v>#DIV/0!</v>
      </c>
      <c r="M56" s="16"/>
      <c r="N56" s="17"/>
      <c r="O56" s="16"/>
    </row>
    <row r="57" spans="1:15" x14ac:dyDescent="0.25">
      <c r="A57" s="16"/>
      <c r="B57" s="70"/>
      <c r="C57" s="70"/>
      <c r="D57" s="20"/>
      <c r="E57" s="16"/>
      <c r="F57" s="17"/>
      <c r="G57" s="17"/>
      <c r="H57" s="18"/>
      <c r="I57" s="16"/>
      <c r="J57" s="16"/>
      <c r="K57" s="16"/>
      <c r="L57" s="19" t="e">
        <f t="shared" si="3"/>
        <v>#DIV/0!</v>
      </c>
      <c r="M57" s="16"/>
      <c r="N57" s="17"/>
      <c r="O57" s="16"/>
    </row>
    <row r="58" spans="1:15" x14ac:dyDescent="0.25">
      <c r="A58" s="16"/>
      <c r="B58" s="70"/>
      <c r="C58" s="70"/>
      <c r="D58" s="20"/>
      <c r="E58" s="16"/>
      <c r="F58" s="17"/>
      <c r="G58" s="17"/>
      <c r="H58" s="18"/>
      <c r="I58" s="16"/>
      <c r="J58" s="16"/>
      <c r="K58" s="16"/>
      <c r="L58" s="19" t="e">
        <f t="shared" si="3"/>
        <v>#DIV/0!</v>
      </c>
      <c r="M58" s="16"/>
      <c r="N58" s="17"/>
      <c r="O58" s="16"/>
    </row>
    <row r="59" spans="1:15" x14ac:dyDescent="0.25">
      <c r="A59" s="16"/>
      <c r="B59" s="70"/>
      <c r="C59" s="70"/>
      <c r="D59" s="20"/>
      <c r="E59" s="16"/>
      <c r="F59" s="17"/>
      <c r="G59" s="17"/>
      <c r="H59" s="18"/>
      <c r="I59" s="16"/>
      <c r="J59" s="16"/>
      <c r="K59" s="16"/>
      <c r="L59" s="19" t="e">
        <f t="shared" si="3"/>
        <v>#DIV/0!</v>
      </c>
      <c r="M59" s="16"/>
      <c r="N59" s="17"/>
      <c r="O59" s="16"/>
    </row>
    <row r="60" spans="1:15" x14ac:dyDescent="0.25">
      <c r="A60" s="16"/>
      <c r="B60" s="70"/>
      <c r="C60" s="70"/>
      <c r="D60" s="20"/>
      <c r="E60" s="16"/>
      <c r="F60" s="17"/>
      <c r="G60" s="17"/>
      <c r="H60" s="18"/>
      <c r="I60" s="16"/>
      <c r="J60" s="16"/>
      <c r="K60" s="16"/>
      <c r="L60" s="19" t="e">
        <f t="shared" si="3"/>
        <v>#DIV/0!</v>
      </c>
      <c r="M60" s="16"/>
      <c r="N60" s="17"/>
      <c r="O60" s="16"/>
    </row>
    <row r="61" spans="1:15" x14ac:dyDescent="0.25">
      <c r="A61" s="16"/>
      <c r="B61" s="70"/>
      <c r="C61" s="70"/>
      <c r="D61" s="20"/>
      <c r="E61" s="16"/>
      <c r="F61" s="17"/>
      <c r="G61" s="17"/>
      <c r="H61" s="18"/>
      <c r="I61" s="16"/>
      <c r="J61" s="16"/>
      <c r="K61" s="16"/>
      <c r="L61" s="19" t="e">
        <f t="shared" si="3"/>
        <v>#DIV/0!</v>
      </c>
      <c r="M61" s="16"/>
      <c r="N61" s="17"/>
      <c r="O61" s="16"/>
    </row>
    <row r="62" spans="1:15" x14ac:dyDescent="0.25">
      <c r="A62" s="16"/>
      <c r="B62" s="70"/>
      <c r="C62" s="70"/>
      <c r="D62" s="20"/>
      <c r="E62" s="16"/>
      <c r="F62" s="17"/>
      <c r="G62" s="17"/>
      <c r="H62" s="18"/>
      <c r="I62" s="16"/>
      <c r="J62" s="16"/>
      <c r="K62" s="16"/>
      <c r="L62" s="19" t="e">
        <f t="shared" si="3"/>
        <v>#DIV/0!</v>
      </c>
      <c r="M62" s="16"/>
      <c r="N62" s="17"/>
      <c r="O62" s="16"/>
    </row>
    <row r="63" spans="1:15" x14ac:dyDescent="0.25">
      <c r="A63" s="16"/>
      <c r="B63" s="70"/>
      <c r="C63" s="70"/>
      <c r="D63" s="20"/>
      <c r="E63" s="16"/>
      <c r="F63" s="17"/>
      <c r="G63" s="17"/>
      <c r="H63" s="18"/>
      <c r="I63" s="16"/>
      <c r="J63" s="16"/>
      <c r="K63" s="16"/>
      <c r="L63" s="19" t="e">
        <f t="shared" si="3"/>
        <v>#DIV/0!</v>
      </c>
      <c r="M63" s="16"/>
      <c r="N63" s="17"/>
      <c r="O63" s="16"/>
    </row>
    <row r="64" spans="1:15" x14ac:dyDescent="0.25">
      <c r="A64" s="16"/>
      <c r="B64" s="70"/>
      <c r="C64" s="70"/>
      <c r="D64" s="20"/>
      <c r="E64" s="16"/>
      <c r="F64" s="17"/>
      <c r="G64" s="17"/>
      <c r="H64" s="18"/>
      <c r="I64" s="16"/>
      <c r="J64" s="16"/>
      <c r="K64" s="16"/>
      <c r="L64" s="19" t="e">
        <f t="shared" si="3"/>
        <v>#DIV/0!</v>
      </c>
      <c r="M64" s="16"/>
      <c r="N64" s="17"/>
      <c r="O64" s="16"/>
    </row>
    <row r="65" spans="1:15" x14ac:dyDescent="0.25">
      <c r="A65" s="16"/>
      <c r="B65" s="70"/>
      <c r="C65" s="70"/>
      <c r="D65" s="20"/>
      <c r="E65" s="16"/>
      <c r="F65" s="17"/>
      <c r="G65" s="17"/>
      <c r="H65" s="18"/>
      <c r="I65" s="16"/>
      <c r="J65" s="16"/>
      <c r="K65" s="16"/>
      <c r="L65" s="19" t="e">
        <f t="shared" si="3"/>
        <v>#DIV/0!</v>
      </c>
      <c r="M65" s="16"/>
      <c r="N65" s="17"/>
      <c r="O65" s="16"/>
    </row>
    <row r="66" spans="1:15" x14ac:dyDescent="0.25">
      <c r="A66" s="16"/>
      <c r="B66" s="70"/>
      <c r="C66" s="70"/>
      <c r="D66" s="20"/>
      <c r="E66" s="16"/>
      <c r="F66" s="17"/>
      <c r="G66" s="17"/>
      <c r="H66" s="18"/>
      <c r="I66" s="16"/>
      <c r="J66" s="16"/>
      <c r="K66" s="16"/>
      <c r="L66" s="19" t="e">
        <f t="shared" si="3"/>
        <v>#DIV/0!</v>
      </c>
      <c r="M66" s="16"/>
      <c r="N66" s="17"/>
      <c r="O66" s="16"/>
    </row>
    <row r="67" spans="1:15" x14ac:dyDescent="0.25">
      <c r="A67" s="16"/>
      <c r="B67" s="70"/>
      <c r="C67" s="70"/>
      <c r="D67" s="20"/>
      <c r="E67" s="16"/>
      <c r="F67" s="17"/>
      <c r="G67" s="17"/>
      <c r="H67" s="18"/>
      <c r="I67" s="16"/>
      <c r="J67" s="16"/>
      <c r="K67" s="16"/>
      <c r="L67" s="19" t="e">
        <f t="shared" si="3"/>
        <v>#DIV/0!</v>
      </c>
      <c r="M67" s="16"/>
      <c r="N67" s="17"/>
      <c r="O67" s="16"/>
    </row>
    <row r="68" spans="1:15" x14ac:dyDescent="0.25">
      <c r="A68" s="16"/>
      <c r="B68" s="70"/>
      <c r="C68" s="70"/>
      <c r="D68" s="20"/>
      <c r="E68" s="16"/>
      <c r="F68" s="17"/>
      <c r="G68" s="17"/>
      <c r="H68" s="18"/>
      <c r="I68" s="16"/>
      <c r="J68" s="16"/>
      <c r="K68" s="16"/>
      <c r="L68" s="19" t="e">
        <f t="shared" si="3"/>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16"/>
      <c r="E94" s="16"/>
      <c r="F94" s="17"/>
      <c r="G94" s="17"/>
      <c r="H94" s="18"/>
      <c r="I94" s="16"/>
      <c r="J94" s="16"/>
      <c r="K94" s="16"/>
      <c r="L94" s="19" t="e">
        <f t="shared" si="3"/>
        <v>#DIV/0!</v>
      </c>
      <c r="M94" s="16"/>
      <c r="N94" s="17"/>
      <c r="O94" s="16"/>
    </row>
    <row r="95" spans="1:15" x14ac:dyDescent="0.25">
      <c r="A95" s="16"/>
      <c r="B95" s="70"/>
      <c r="C95" s="70"/>
      <c r="D95" s="16"/>
      <c r="E95" s="16"/>
      <c r="F95" s="17"/>
      <c r="G95" s="17"/>
      <c r="H95" s="18"/>
      <c r="I95" s="16"/>
      <c r="J95" s="16"/>
      <c r="K95" s="16"/>
      <c r="L95" s="19" t="e">
        <f t="shared" si="3"/>
        <v>#DIV/0!</v>
      </c>
      <c r="M95" s="16"/>
      <c r="N95" s="17"/>
      <c r="O95" s="16"/>
    </row>
    <row r="96" spans="1:15" x14ac:dyDescent="0.25">
      <c r="A96" s="16"/>
      <c r="B96" s="70"/>
      <c r="C96" s="70"/>
      <c r="D96" s="16"/>
      <c r="E96" s="16"/>
      <c r="F96" s="17"/>
      <c r="G96" s="17"/>
      <c r="H96" s="18"/>
      <c r="I96" s="16"/>
      <c r="J96" s="16"/>
      <c r="K96" s="16"/>
      <c r="L96" s="19" t="e">
        <f t="shared" si="3"/>
        <v>#DIV/0!</v>
      </c>
      <c r="M96" s="16"/>
      <c r="N96" s="17"/>
      <c r="O96" s="16"/>
    </row>
    <row r="97" spans="1:15" x14ac:dyDescent="0.25">
      <c r="A97" s="16"/>
      <c r="B97" s="70"/>
      <c r="C97" s="70"/>
      <c r="D97" s="16"/>
      <c r="E97" s="16"/>
      <c r="F97" s="17"/>
      <c r="G97" s="17"/>
      <c r="H97" s="18"/>
      <c r="I97" s="16"/>
      <c r="J97" s="16"/>
      <c r="K97" s="16"/>
      <c r="L97" s="19" t="e">
        <f t="shared" si="3"/>
        <v>#DIV/0!</v>
      </c>
      <c r="M97" s="16"/>
      <c r="N97" s="17"/>
      <c r="O97" s="16"/>
    </row>
    <row r="98" spans="1:15" x14ac:dyDescent="0.25">
      <c r="A98" s="16"/>
      <c r="B98" s="70"/>
      <c r="C98" s="70"/>
      <c r="D98" s="16"/>
      <c r="E98" s="16"/>
      <c r="F98" s="17"/>
      <c r="G98" s="17"/>
      <c r="H98" s="18"/>
      <c r="I98" s="16"/>
      <c r="J98" s="16"/>
      <c r="K98" s="16"/>
      <c r="L98" s="19" t="e">
        <f t="shared" si="3"/>
        <v>#DIV/0!</v>
      </c>
      <c r="M98" s="16"/>
      <c r="N98" s="17"/>
      <c r="O98" s="16"/>
    </row>
    <row r="99" spans="1:15" x14ac:dyDescent="0.25">
      <c r="A99" s="16"/>
      <c r="B99" s="70"/>
      <c r="C99" s="70"/>
      <c r="D99" s="16"/>
      <c r="E99" s="16"/>
      <c r="F99" s="17"/>
      <c r="G99" s="17"/>
      <c r="H99" s="18"/>
      <c r="I99" s="16"/>
      <c r="J99" s="16"/>
      <c r="K99" s="16"/>
      <c r="L99" s="19" t="e">
        <f t="shared" si="3"/>
        <v>#DIV/0!</v>
      </c>
      <c r="M99" s="16"/>
      <c r="N99" s="17"/>
      <c r="O99" s="16"/>
    </row>
    <row r="100" spans="1:15" x14ac:dyDescent="0.25">
      <c r="A100" s="16"/>
      <c r="B100" s="70"/>
      <c r="C100" s="70"/>
      <c r="D100" s="16"/>
      <c r="E100" s="16"/>
      <c r="F100" s="17"/>
      <c r="G100" s="17"/>
      <c r="H100" s="18"/>
      <c r="I100" s="16"/>
      <c r="J100" s="16"/>
      <c r="K100" s="16"/>
      <c r="L100" s="19" t="e">
        <f t="shared" si="3"/>
        <v>#DIV/0!</v>
      </c>
      <c r="M100" s="16"/>
      <c r="N100" s="17"/>
      <c r="O100" s="16"/>
    </row>
    <row r="101" spans="1:15" x14ac:dyDescent="0.25">
      <c r="A101" s="16"/>
      <c r="B101" s="70"/>
      <c r="C101" s="70"/>
      <c r="D101" s="16"/>
      <c r="E101" s="16"/>
      <c r="F101" s="17"/>
      <c r="G101" s="17"/>
      <c r="H101" s="18"/>
      <c r="I101" s="16"/>
      <c r="J101" s="16"/>
      <c r="K101" s="16"/>
      <c r="L101" s="19" t="e">
        <f t="shared" si="3"/>
        <v>#DIV/0!</v>
      </c>
      <c r="M101" s="16"/>
      <c r="N101" s="17"/>
      <c r="O101" s="16"/>
    </row>
    <row r="102" spans="1:15" x14ac:dyDescent="0.25">
      <c r="A102" s="16"/>
      <c r="B102" s="70"/>
      <c r="C102" s="70"/>
      <c r="D102" s="16"/>
      <c r="E102" s="16"/>
      <c r="F102" s="17"/>
      <c r="G102" s="17"/>
      <c r="H102" s="18"/>
      <c r="I102" s="16"/>
      <c r="J102" s="16"/>
      <c r="K102" s="16"/>
      <c r="L102" s="19" t="e">
        <f t="shared" si="3"/>
        <v>#DIV/0!</v>
      </c>
      <c r="M102" s="16"/>
      <c r="N102" s="17"/>
      <c r="O102" s="16"/>
    </row>
    <row r="103" spans="1:15" x14ac:dyDescent="0.25">
      <c r="A103" s="16"/>
      <c r="B103" s="70"/>
      <c r="C103" s="70"/>
      <c r="D103" s="16"/>
      <c r="E103" s="16"/>
      <c r="F103" s="17"/>
      <c r="G103" s="17"/>
      <c r="H103" s="18"/>
      <c r="I103" s="16"/>
      <c r="J103" s="16"/>
      <c r="K103" s="16"/>
      <c r="L103" s="19" t="e">
        <f t="shared" si="3"/>
        <v>#DIV/0!</v>
      </c>
      <c r="M103" s="16"/>
      <c r="N103" s="17"/>
      <c r="O103" s="16"/>
    </row>
    <row r="104" spans="1:15" x14ac:dyDescent="0.25">
      <c r="A104" s="16"/>
      <c r="B104" s="70"/>
      <c r="C104" s="70"/>
      <c r="D104" s="16"/>
      <c r="E104" s="16"/>
      <c r="F104" s="17"/>
      <c r="G104" s="17"/>
      <c r="H104" s="18"/>
      <c r="I104" s="16"/>
      <c r="J104" s="16"/>
      <c r="K104" s="16"/>
      <c r="L104" s="19" t="e">
        <f t="shared" si="3"/>
        <v>#DIV/0!</v>
      </c>
      <c r="M104" s="16"/>
      <c r="N104" s="17"/>
      <c r="O104" s="16"/>
    </row>
    <row r="105" spans="1:15" x14ac:dyDescent="0.25">
      <c r="A105" s="16"/>
      <c r="B105" s="70"/>
      <c r="C105" s="70"/>
      <c r="D105" s="16"/>
      <c r="E105" s="16"/>
      <c r="F105" s="17"/>
      <c r="G105" s="17"/>
      <c r="H105" s="18"/>
      <c r="I105" s="16"/>
      <c r="J105" s="16"/>
      <c r="K105" s="16"/>
      <c r="L105" s="19" t="e">
        <f t="shared" si="3"/>
        <v>#DIV/0!</v>
      </c>
      <c r="M105" s="16"/>
      <c r="N105" s="17"/>
      <c r="O105" s="16"/>
    </row>
    <row r="106" spans="1:15" x14ac:dyDescent="0.25">
      <c r="A106" s="16"/>
      <c r="B106" s="70"/>
      <c r="C106" s="70"/>
      <c r="D106" s="16"/>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ref="L119:L182" si="4">IF((K119/D119)&gt;100%,100%,(K119/D119))</f>
        <v>#DIV/0!</v>
      </c>
      <c r="M119" s="16"/>
      <c r="N119" s="17"/>
      <c r="O119" s="16"/>
    </row>
    <row r="120" spans="1:15" x14ac:dyDescent="0.25">
      <c r="A120" s="16"/>
      <c r="B120" s="70"/>
      <c r="C120" s="70"/>
      <c r="D120" s="16"/>
      <c r="E120" s="16"/>
      <c r="F120" s="17"/>
      <c r="G120" s="17"/>
      <c r="H120" s="18"/>
      <c r="I120" s="16"/>
      <c r="J120" s="16"/>
      <c r="K120" s="16"/>
      <c r="L120" s="19" t="e">
        <f t="shared" si="4"/>
        <v>#DIV/0!</v>
      </c>
      <c r="M120" s="16"/>
      <c r="N120" s="17"/>
      <c r="O120" s="16"/>
    </row>
    <row r="121" spans="1:15" x14ac:dyDescent="0.25">
      <c r="A121" s="16"/>
      <c r="B121" s="70"/>
      <c r="C121" s="70"/>
      <c r="D121" s="16"/>
      <c r="E121" s="16"/>
      <c r="F121" s="17"/>
      <c r="G121" s="17"/>
      <c r="H121" s="18"/>
      <c r="I121" s="16"/>
      <c r="J121" s="16"/>
      <c r="K121" s="16"/>
      <c r="L121" s="19" t="e">
        <f t="shared" si="4"/>
        <v>#DIV/0!</v>
      </c>
      <c r="M121" s="16"/>
      <c r="N121" s="17"/>
      <c r="O121" s="16"/>
    </row>
    <row r="122" spans="1:15" x14ac:dyDescent="0.25">
      <c r="A122" s="16"/>
      <c r="B122" s="70"/>
      <c r="C122" s="70"/>
      <c r="D122" s="16"/>
      <c r="E122" s="16"/>
      <c r="F122" s="17"/>
      <c r="G122" s="17"/>
      <c r="H122" s="18"/>
      <c r="I122" s="16"/>
      <c r="J122" s="16"/>
      <c r="K122" s="16"/>
      <c r="L122" s="19" t="e">
        <f t="shared" si="4"/>
        <v>#DIV/0!</v>
      </c>
      <c r="M122" s="16"/>
      <c r="N122" s="17"/>
      <c r="O122" s="16"/>
    </row>
    <row r="123" spans="1:15" x14ac:dyDescent="0.25">
      <c r="A123" s="16"/>
      <c r="B123" s="70"/>
      <c r="C123" s="70"/>
      <c r="D123" s="16"/>
      <c r="E123" s="16"/>
      <c r="F123" s="17"/>
      <c r="G123" s="17"/>
      <c r="H123" s="18"/>
      <c r="I123" s="16"/>
      <c r="J123" s="16"/>
      <c r="K123" s="16"/>
      <c r="L123" s="19" t="e">
        <f t="shared" si="4"/>
        <v>#DIV/0!</v>
      </c>
      <c r="M123" s="16"/>
      <c r="N123" s="17"/>
      <c r="O123" s="16"/>
    </row>
    <row r="124" spans="1:15" x14ac:dyDescent="0.25">
      <c r="A124" s="16"/>
      <c r="B124" s="70"/>
      <c r="C124" s="70"/>
      <c r="D124" s="16"/>
      <c r="E124" s="16"/>
      <c r="F124" s="17"/>
      <c r="G124" s="17"/>
      <c r="H124" s="18"/>
      <c r="I124" s="16"/>
      <c r="J124" s="16"/>
      <c r="K124" s="16"/>
      <c r="L124" s="19" t="e">
        <f t="shared" si="4"/>
        <v>#DIV/0!</v>
      </c>
      <c r="M124" s="16"/>
      <c r="N124" s="17"/>
      <c r="O124" s="16"/>
    </row>
    <row r="125" spans="1:15" x14ac:dyDescent="0.25">
      <c r="A125" s="16"/>
      <c r="B125" s="70"/>
      <c r="C125" s="70"/>
      <c r="D125" s="16"/>
      <c r="E125" s="16"/>
      <c r="F125" s="17"/>
      <c r="G125" s="17"/>
      <c r="H125" s="18"/>
      <c r="I125" s="16"/>
      <c r="J125" s="16"/>
      <c r="K125" s="16"/>
      <c r="L125" s="19" t="e">
        <f t="shared" si="4"/>
        <v>#DIV/0!</v>
      </c>
      <c r="M125" s="16"/>
      <c r="N125" s="17"/>
      <c r="O125" s="16"/>
    </row>
    <row r="126" spans="1:15" x14ac:dyDescent="0.25">
      <c r="A126" s="16"/>
      <c r="B126" s="70"/>
      <c r="C126" s="70"/>
      <c r="D126" s="16"/>
      <c r="E126" s="16"/>
      <c r="F126" s="17"/>
      <c r="G126" s="17"/>
      <c r="H126" s="18"/>
      <c r="I126" s="16"/>
      <c r="J126" s="16"/>
      <c r="K126" s="16"/>
      <c r="L126" s="19" t="e">
        <f t="shared" si="4"/>
        <v>#DIV/0!</v>
      </c>
      <c r="M126" s="16"/>
      <c r="N126" s="17"/>
      <c r="O126" s="16"/>
    </row>
    <row r="127" spans="1:15" x14ac:dyDescent="0.25">
      <c r="A127" s="16"/>
      <c r="B127" s="70"/>
      <c r="C127" s="70"/>
      <c r="D127" s="16"/>
      <c r="E127" s="16"/>
      <c r="F127" s="17"/>
      <c r="G127" s="17"/>
      <c r="H127" s="18"/>
      <c r="I127" s="16"/>
      <c r="J127" s="16"/>
      <c r="K127" s="16"/>
      <c r="L127" s="19" t="e">
        <f t="shared" si="4"/>
        <v>#DIV/0!</v>
      </c>
      <c r="M127" s="16"/>
      <c r="N127" s="17"/>
      <c r="O127" s="16"/>
    </row>
    <row r="128" spans="1:15" x14ac:dyDescent="0.25">
      <c r="A128" s="16"/>
      <c r="B128" s="70"/>
      <c r="C128" s="70"/>
      <c r="D128" s="16"/>
      <c r="E128" s="16"/>
      <c r="F128" s="17"/>
      <c r="G128" s="17"/>
      <c r="H128" s="18"/>
      <c r="I128" s="16"/>
      <c r="J128" s="16"/>
      <c r="K128" s="16"/>
      <c r="L128" s="19" t="e">
        <f t="shared" si="4"/>
        <v>#DIV/0!</v>
      </c>
      <c r="M128" s="16"/>
      <c r="N128" s="17"/>
      <c r="O128" s="16"/>
    </row>
    <row r="129" spans="1:15" x14ac:dyDescent="0.25">
      <c r="A129" s="16"/>
      <c r="B129" s="70"/>
      <c r="C129" s="70"/>
      <c r="D129" s="16"/>
      <c r="E129" s="16"/>
      <c r="F129" s="17"/>
      <c r="G129" s="17"/>
      <c r="H129" s="18"/>
      <c r="I129" s="16"/>
      <c r="J129" s="16"/>
      <c r="K129" s="16"/>
      <c r="L129" s="19" t="e">
        <f t="shared" si="4"/>
        <v>#DIV/0!</v>
      </c>
      <c r="M129" s="16"/>
      <c r="N129" s="17"/>
      <c r="O129" s="16"/>
    </row>
    <row r="130" spans="1:15" x14ac:dyDescent="0.25">
      <c r="A130" s="16"/>
      <c r="B130" s="70"/>
      <c r="C130" s="70"/>
      <c r="D130" s="16"/>
      <c r="E130" s="16"/>
      <c r="F130" s="17"/>
      <c r="G130" s="17"/>
      <c r="H130" s="18"/>
      <c r="I130" s="16"/>
      <c r="J130" s="16"/>
      <c r="K130" s="16"/>
      <c r="L130" s="19" t="e">
        <f t="shared" si="4"/>
        <v>#DIV/0!</v>
      </c>
      <c r="M130" s="16"/>
      <c r="N130" s="17"/>
      <c r="O130" s="16"/>
    </row>
    <row r="131" spans="1:15" x14ac:dyDescent="0.25">
      <c r="A131" s="16"/>
      <c r="B131" s="70"/>
      <c r="C131" s="70"/>
      <c r="D131" s="16"/>
      <c r="E131" s="16"/>
      <c r="F131" s="17"/>
      <c r="G131" s="17"/>
      <c r="H131" s="18"/>
      <c r="I131" s="16"/>
      <c r="J131" s="16"/>
      <c r="K131" s="16"/>
      <c r="L131" s="19" t="e">
        <f t="shared" si="4"/>
        <v>#DIV/0!</v>
      </c>
      <c r="M131" s="16"/>
      <c r="N131" s="17"/>
      <c r="O131" s="16"/>
    </row>
    <row r="132" spans="1:15" x14ac:dyDescent="0.25">
      <c r="A132" s="16"/>
      <c r="B132" s="70"/>
      <c r="C132" s="70"/>
      <c r="D132" s="16"/>
      <c r="E132" s="16"/>
      <c r="F132" s="17"/>
      <c r="G132" s="17"/>
      <c r="H132" s="18"/>
      <c r="I132" s="16"/>
      <c r="J132" s="16"/>
      <c r="K132" s="16"/>
      <c r="L132" s="19" t="e">
        <f t="shared" si="4"/>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ref="L183:L246" si="5">IF((K183/D183)&gt;100%,100%,(K183/D183))</f>
        <v>#DIV/0!</v>
      </c>
      <c r="M183" s="16"/>
      <c r="N183" s="17"/>
      <c r="O183" s="16"/>
    </row>
    <row r="184" spans="1:15" x14ac:dyDescent="0.25">
      <c r="A184" s="16"/>
      <c r="B184" s="70"/>
      <c r="C184" s="70"/>
      <c r="D184" s="16"/>
      <c r="E184" s="16"/>
      <c r="F184" s="17"/>
      <c r="G184" s="17"/>
      <c r="H184" s="18"/>
      <c r="I184" s="16"/>
      <c r="J184" s="16"/>
      <c r="K184" s="16"/>
      <c r="L184" s="19" t="e">
        <f t="shared" si="5"/>
        <v>#DIV/0!</v>
      </c>
      <c r="M184" s="16"/>
      <c r="N184" s="17"/>
      <c r="O184" s="16"/>
    </row>
    <row r="185" spans="1:15" x14ac:dyDescent="0.25">
      <c r="A185" s="16"/>
      <c r="B185" s="70"/>
      <c r="C185" s="70"/>
      <c r="D185" s="16"/>
      <c r="E185" s="16"/>
      <c r="F185" s="17"/>
      <c r="G185" s="17"/>
      <c r="H185" s="18"/>
      <c r="I185" s="16"/>
      <c r="J185" s="16"/>
      <c r="K185" s="16"/>
      <c r="L185" s="19" t="e">
        <f t="shared" si="5"/>
        <v>#DIV/0!</v>
      </c>
      <c r="M185" s="16"/>
      <c r="N185" s="17"/>
      <c r="O185" s="16"/>
    </row>
    <row r="186" spans="1:15" x14ac:dyDescent="0.25">
      <c r="A186" s="16"/>
      <c r="B186" s="70"/>
      <c r="C186" s="70"/>
      <c r="D186" s="16"/>
      <c r="E186" s="16"/>
      <c r="F186" s="17"/>
      <c r="G186" s="17"/>
      <c r="H186" s="18"/>
      <c r="I186" s="16"/>
      <c r="J186" s="16"/>
      <c r="K186" s="16"/>
      <c r="L186" s="19" t="e">
        <f t="shared" si="5"/>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ref="L247:L310" si="6">IF((K247/D247)&gt;100%,100%,(K247/D247))</f>
        <v>#DIV/0!</v>
      </c>
      <c r="M247" s="16"/>
      <c r="N247" s="17"/>
      <c r="O247" s="16"/>
    </row>
    <row r="248" spans="1:15" x14ac:dyDescent="0.25">
      <c r="A248" s="16"/>
      <c r="B248" s="70"/>
      <c r="C248" s="70"/>
      <c r="D248" s="16"/>
      <c r="E248" s="16"/>
      <c r="F248" s="17"/>
      <c r="G248" s="17"/>
      <c r="H248" s="18"/>
      <c r="I248" s="16"/>
      <c r="J248" s="16"/>
      <c r="K248" s="16"/>
      <c r="L248" s="19" t="e">
        <f t="shared" si="6"/>
        <v>#DIV/0!</v>
      </c>
      <c r="M248" s="16"/>
      <c r="N248" s="17"/>
      <c r="O248" s="16"/>
    </row>
    <row r="249" spans="1:15" x14ac:dyDescent="0.25">
      <c r="A249" s="16"/>
      <c r="B249" s="70"/>
      <c r="C249" s="70"/>
      <c r="D249" s="16"/>
      <c r="E249" s="16"/>
      <c r="F249" s="17"/>
      <c r="G249" s="17"/>
      <c r="H249" s="18"/>
      <c r="I249" s="16"/>
      <c r="J249" s="16"/>
      <c r="K249" s="16"/>
      <c r="L249" s="19" t="e">
        <f t="shared" si="6"/>
        <v>#DIV/0!</v>
      </c>
      <c r="M249" s="16"/>
      <c r="N249" s="17"/>
      <c r="O249" s="16"/>
    </row>
    <row r="250" spans="1:15" x14ac:dyDescent="0.25">
      <c r="A250" s="16"/>
      <c r="B250" s="70"/>
      <c r="C250" s="70"/>
      <c r="D250" s="16"/>
      <c r="E250" s="16"/>
      <c r="F250" s="17"/>
      <c r="G250" s="17"/>
      <c r="H250" s="18"/>
      <c r="I250" s="16"/>
      <c r="J250" s="16"/>
      <c r="K250" s="16"/>
      <c r="L250" s="19" t="e">
        <f t="shared" si="6"/>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ref="L311:L374" si="7">IF((K311/D311)&gt;100%,100%,(K311/D311))</f>
        <v>#DIV/0!</v>
      </c>
      <c r="M311" s="16"/>
      <c r="N311" s="17"/>
      <c r="O311" s="16"/>
    </row>
    <row r="312" spans="1:15" x14ac:dyDescent="0.25">
      <c r="A312" s="16"/>
      <c r="B312" s="70"/>
      <c r="C312" s="70"/>
      <c r="D312" s="16"/>
      <c r="E312" s="16"/>
      <c r="F312" s="17"/>
      <c r="G312" s="17"/>
      <c r="H312" s="18"/>
      <c r="I312" s="16"/>
      <c r="J312" s="16"/>
      <c r="K312" s="16"/>
      <c r="L312" s="19" t="e">
        <f t="shared" si="7"/>
        <v>#DIV/0!</v>
      </c>
      <c r="M312" s="16"/>
      <c r="N312" s="17"/>
      <c r="O312" s="16"/>
    </row>
    <row r="313" spans="1:15" x14ac:dyDescent="0.25">
      <c r="A313" s="16"/>
      <c r="B313" s="70"/>
      <c r="C313" s="70"/>
      <c r="D313" s="16"/>
      <c r="E313" s="16"/>
      <c r="F313" s="17"/>
      <c r="G313" s="17"/>
      <c r="H313" s="18"/>
      <c r="I313" s="16"/>
      <c r="J313" s="16"/>
      <c r="K313" s="16"/>
      <c r="L313" s="19" t="e">
        <f t="shared" si="7"/>
        <v>#DIV/0!</v>
      </c>
      <c r="M313" s="16"/>
      <c r="N313" s="17"/>
      <c r="O313" s="16"/>
    </row>
    <row r="314" spans="1:15" x14ac:dyDescent="0.25">
      <c r="A314" s="16"/>
      <c r="B314" s="70"/>
      <c r="C314" s="70"/>
      <c r="D314" s="16"/>
      <c r="E314" s="16"/>
      <c r="F314" s="17"/>
      <c r="G314" s="17"/>
      <c r="H314" s="18"/>
      <c r="I314" s="16"/>
      <c r="J314" s="16"/>
      <c r="K314" s="16"/>
      <c r="L314" s="19" t="e">
        <f t="shared" si="7"/>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ref="L375:L438" si="8">IF((K375/D375)&gt;100%,100%,(K375/D375))</f>
        <v>#DIV/0!</v>
      </c>
      <c r="M375" s="16"/>
      <c r="N375" s="17"/>
      <c r="O375" s="16"/>
    </row>
    <row r="376" spans="1:15" x14ac:dyDescent="0.25">
      <c r="A376" s="16"/>
      <c r="B376" s="70"/>
      <c r="C376" s="70"/>
      <c r="D376" s="16"/>
      <c r="E376" s="16"/>
      <c r="F376" s="17"/>
      <c r="G376" s="17"/>
      <c r="H376" s="18"/>
      <c r="I376" s="16"/>
      <c r="J376" s="16"/>
      <c r="K376" s="16"/>
      <c r="L376" s="19" t="e">
        <f t="shared" si="8"/>
        <v>#DIV/0!</v>
      </c>
      <c r="M376" s="16"/>
      <c r="N376" s="17"/>
      <c r="O376" s="16"/>
    </row>
    <row r="377" spans="1:15" x14ac:dyDescent="0.25">
      <c r="A377" s="16"/>
      <c r="B377" s="70"/>
      <c r="C377" s="70"/>
      <c r="D377" s="16"/>
      <c r="E377" s="16"/>
      <c r="F377" s="17"/>
      <c r="G377" s="17"/>
      <c r="H377" s="18"/>
      <c r="I377" s="16"/>
      <c r="J377" s="16"/>
      <c r="K377" s="16"/>
      <c r="L377" s="19" t="e">
        <f t="shared" si="8"/>
        <v>#DIV/0!</v>
      </c>
      <c r="M377" s="16"/>
      <c r="N377" s="17"/>
      <c r="O377" s="16"/>
    </row>
    <row r="378" spans="1:15" x14ac:dyDescent="0.25">
      <c r="A378" s="16"/>
      <c r="B378" s="70"/>
      <c r="C378" s="70"/>
      <c r="D378" s="16"/>
      <c r="E378" s="16"/>
      <c r="F378" s="17"/>
      <c r="G378" s="17"/>
      <c r="H378" s="18"/>
      <c r="I378" s="16"/>
      <c r="J378" s="16"/>
      <c r="K378" s="16"/>
      <c r="L378" s="19" t="e">
        <f t="shared" si="8"/>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ref="L439:L502" si="9">IF((K439/D439)&gt;100%,100%,(K439/D439))</f>
        <v>#DIV/0!</v>
      </c>
      <c r="M439" s="16"/>
      <c r="N439" s="17"/>
      <c r="O439" s="16"/>
    </row>
    <row r="440" spans="1:15" x14ac:dyDescent="0.25">
      <c r="A440" s="16"/>
      <c r="B440" s="70"/>
      <c r="C440" s="70"/>
      <c r="D440" s="16"/>
      <c r="E440" s="16"/>
      <c r="F440" s="17"/>
      <c r="G440" s="17"/>
      <c r="H440" s="18"/>
      <c r="I440" s="16"/>
      <c r="J440" s="16"/>
      <c r="K440" s="16"/>
      <c r="L440" s="19" t="e">
        <f t="shared" si="9"/>
        <v>#DIV/0!</v>
      </c>
      <c r="M440" s="16"/>
      <c r="N440" s="17"/>
      <c r="O440" s="16"/>
    </row>
    <row r="441" spans="1:15" x14ac:dyDescent="0.25">
      <c r="A441" s="16"/>
      <c r="B441" s="70"/>
      <c r="C441" s="70"/>
      <c r="D441" s="16"/>
      <c r="E441" s="16"/>
      <c r="F441" s="17"/>
      <c r="G441" s="17"/>
      <c r="H441" s="18"/>
      <c r="I441" s="16"/>
      <c r="J441" s="16"/>
      <c r="K441" s="16"/>
      <c r="L441" s="19" t="e">
        <f t="shared" si="9"/>
        <v>#DIV/0!</v>
      </c>
      <c r="M441" s="16"/>
      <c r="N441" s="17"/>
      <c r="O441" s="16"/>
    </row>
    <row r="442" spans="1:15" x14ac:dyDescent="0.25">
      <c r="A442" s="16"/>
      <c r="B442" s="70"/>
      <c r="C442" s="70"/>
      <c r="D442" s="16"/>
      <c r="E442" s="16"/>
      <c r="F442" s="17"/>
      <c r="G442" s="17"/>
      <c r="H442" s="18"/>
      <c r="I442" s="16"/>
      <c r="J442" s="16"/>
      <c r="K442" s="16"/>
      <c r="L442" s="19" t="e">
        <f t="shared" si="9"/>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ref="L503:L566" si="10">IF((K503/D503)&gt;100%,100%,(K503/D503))</f>
        <v>#DIV/0!</v>
      </c>
      <c r="M503" s="16"/>
      <c r="N503" s="17"/>
      <c r="O503" s="16"/>
    </row>
    <row r="504" spans="1:15" x14ac:dyDescent="0.25">
      <c r="A504" s="16"/>
      <c r="B504" s="70"/>
      <c r="C504" s="70"/>
      <c r="D504" s="16"/>
      <c r="E504" s="16"/>
      <c r="F504" s="17"/>
      <c r="G504" s="17"/>
      <c r="H504" s="18"/>
      <c r="I504" s="16"/>
      <c r="J504" s="16"/>
      <c r="K504" s="16"/>
      <c r="L504" s="19" t="e">
        <f t="shared" si="10"/>
        <v>#DIV/0!</v>
      </c>
      <c r="M504" s="16"/>
      <c r="N504" s="17"/>
      <c r="O504" s="16"/>
    </row>
    <row r="505" spans="1:15" x14ac:dyDescent="0.25">
      <c r="A505" s="16"/>
      <c r="B505" s="70"/>
      <c r="C505" s="70"/>
      <c r="D505" s="16"/>
      <c r="E505" s="16"/>
      <c r="F505" s="17"/>
      <c r="G505" s="17"/>
      <c r="H505" s="18"/>
      <c r="I505" s="16"/>
      <c r="J505" s="16"/>
      <c r="K505" s="16"/>
      <c r="L505" s="19" t="e">
        <f t="shared" si="10"/>
        <v>#DIV/0!</v>
      </c>
      <c r="M505" s="16"/>
      <c r="N505" s="17"/>
      <c r="O505" s="16"/>
    </row>
    <row r="506" spans="1:15" x14ac:dyDescent="0.25">
      <c r="A506" s="16"/>
      <c r="B506" s="70"/>
      <c r="C506" s="70"/>
      <c r="D506" s="16"/>
      <c r="E506" s="16"/>
      <c r="F506" s="17"/>
      <c r="G506" s="17"/>
      <c r="H506" s="18"/>
      <c r="I506" s="16"/>
      <c r="J506" s="16"/>
      <c r="K506" s="16"/>
      <c r="L506" s="19" t="e">
        <f t="shared" si="10"/>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ref="L567:L630" si="11">IF((K567/D567)&gt;100%,100%,(K567/D567))</f>
        <v>#DIV/0!</v>
      </c>
      <c r="M567" s="16"/>
      <c r="N567" s="17"/>
      <c r="O567" s="16"/>
    </row>
    <row r="568" spans="1:15" x14ac:dyDescent="0.25">
      <c r="A568" s="16"/>
      <c r="B568" s="70"/>
      <c r="C568" s="70"/>
      <c r="D568" s="16"/>
      <c r="E568" s="16"/>
      <c r="F568" s="17"/>
      <c r="G568" s="17"/>
      <c r="H568" s="18"/>
      <c r="I568" s="16"/>
      <c r="J568" s="16"/>
      <c r="K568" s="16"/>
      <c r="L568" s="19" t="e">
        <f t="shared" si="11"/>
        <v>#DIV/0!</v>
      </c>
      <c r="M568" s="16"/>
      <c r="N568" s="17"/>
      <c r="O568" s="16"/>
    </row>
    <row r="569" spans="1:15" x14ac:dyDescent="0.25">
      <c r="A569" s="16"/>
      <c r="B569" s="70"/>
      <c r="C569" s="70"/>
      <c r="D569" s="16"/>
      <c r="E569" s="16"/>
      <c r="F569" s="17"/>
      <c r="G569" s="17"/>
      <c r="H569" s="18"/>
      <c r="I569" s="16"/>
      <c r="J569" s="16"/>
      <c r="K569" s="16"/>
      <c r="L569" s="19" t="e">
        <f t="shared" si="11"/>
        <v>#DIV/0!</v>
      </c>
      <c r="M569" s="16"/>
      <c r="N569" s="17"/>
      <c r="O569" s="16"/>
    </row>
    <row r="570" spans="1:15" x14ac:dyDescent="0.25">
      <c r="A570" s="16"/>
      <c r="B570" s="70"/>
      <c r="C570" s="70"/>
      <c r="D570" s="16"/>
      <c r="E570" s="16"/>
      <c r="F570" s="17"/>
      <c r="G570" s="17"/>
      <c r="H570" s="18"/>
      <c r="I570" s="16"/>
      <c r="J570" s="16"/>
      <c r="K570" s="16"/>
      <c r="L570" s="19" t="e">
        <f t="shared" si="11"/>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ref="L631:L694" si="12">IF((K631/D631)&gt;100%,100%,(K631/D631))</f>
        <v>#DIV/0!</v>
      </c>
      <c r="M631" s="16"/>
      <c r="N631" s="17"/>
      <c r="O631" s="16"/>
    </row>
    <row r="632" spans="1:15" x14ac:dyDescent="0.25">
      <c r="A632" s="16"/>
      <c r="B632" s="70"/>
      <c r="C632" s="70"/>
      <c r="D632" s="16"/>
      <c r="E632" s="16"/>
      <c r="F632" s="17"/>
      <c r="G632" s="17"/>
      <c r="H632" s="18"/>
      <c r="I632" s="16"/>
      <c r="J632" s="16"/>
      <c r="K632" s="16"/>
      <c r="L632" s="19" t="e">
        <f t="shared" si="12"/>
        <v>#DIV/0!</v>
      </c>
      <c r="M632" s="16"/>
      <c r="N632" s="17"/>
      <c r="O632" s="16"/>
    </row>
    <row r="633" spans="1:15" x14ac:dyDescent="0.25">
      <c r="A633" s="16"/>
      <c r="B633" s="70"/>
      <c r="C633" s="70"/>
      <c r="D633" s="16"/>
      <c r="E633" s="16"/>
      <c r="F633" s="17"/>
      <c r="G633" s="17"/>
      <c r="H633" s="18"/>
      <c r="I633" s="16"/>
      <c r="J633" s="16"/>
      <c r="K633" s="16"/>
      <c r="L633" s="19" t="e">
        <f t="shared" si="12"/>
        <v>#DIV/0!</v>
      </c>
      <c r="M633" s="16"/>
      <c r="N633" s="17"/>
      <c r="O633" s="16"/>
    </row>
    <row r="634" spans="1:15" x14ac:dyDescent="0.25">
      <c r="A634" s="16"/>
      <c r="B634" s="70"/>
      <c r="C634" s="70"/>
      <c r="D634" s="16"/>
      <c r="E634" s="16"/>
      <c r="F634" s="17"/>
      <c r="G634" s="17"/>
      <c r="H634" s="18"/>
      <c r="I634" s="16"/>
      <c r="J634" s="16"/>
      <c r="K634" s="16"/>
      <c r="L634" s="19" t="e">
        <f t="shared" si="12"/>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ref="L695:L758" si="13">IF((K695/D695)&gt;100%,100%,(K695/D695))</f>
        <v>#DIV/0!</v>
      </c>
      <c r="M695" s="16"/>
      <c r="N695" s="17"/>
      <c r="O695" s="16"/>
    </row>
    <row r="696" spans="1:15" x14ac:dyDescent="0.25">
      <c r="A696" s="16"/>
      <c r="B696" s="70"/>
      <c r="C696" s="70"/>
      <c r="D696" s="16"/>
      <c r="E696" s="16"/>
      <c r="F696" s="17"/>
      <c r="G696" s="17"/>
      <c r="H696" s="18"/>
      <c r="I696" s="16"/>
      <c r="J696" s="16"/>
      <c r="K696" s="16"/>
      <c r="L696" s="19" t="e">
        <f t="shared" si="13"/>
        <v>#DIV/0!</v>
      </c>
      <c r="M696" s="16"/>
      <c r="N696" s="17"/>
      <c r="O696" s="16"/>
    </row>
    <row r="697" spans="1:15" x14ac:dyDescent="0.25">
      <c r="A697" s="16"/>
      <c r="B697" s="70"/>
      <c r="C697" s="70"/>
      <c r="D697" s="16"/>
      <c r="E697" s="16"/>
      <c r="F697" s="17"/>
      <c r="G697" s="17"/>
      <c r="H697" s="18"/>
      <c r="I697" s="16"/>
      <c r="J697" s="16"/>
      <c r="K697" s="16"/>
      <c r="L697" s="19" t="e">
        <f t="shared" si="13"/>
        <v>#DIV/0!</v>
      </c>
      <c r="M697" s="16"/>
      <c r="N697" s="17"/>
      <c r="O697" s="16"/>
    </row>
    <row r="698" spans="1:15" x14ac:dyDescent="0.25">
      <c r="A698" s="16"/>
      <c r="B698" s="70"/>
      <c r="C698" s="70"/>
      <c r="D698" s="16"/>
      <c r="E698" s="16"/>
      <c r="F698" s="17"/>
      <c r="G698" s="17"/>
      <c r="H698" s="18"/>
      <c r="I698" s="16"/>
      <c r="J698" s="16"/>
      <c r="K698" s="16"/>
      <c r="L698" s="19" t="e">
        <f t="shared" si="13"/>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ref="L759:L822" si="14">IF((K759/D759)&gt;100%,100%,(K759/D759))</f>
        <v>#DIV/0!</v>
      </c>
      <c r="M759" s="16"/>
      <c r="N759" s="17"/>
      <c r="O759" s="16"/>
    </row>
    <row r="760" spans="1:15" x14ac:dyDescent="0.25">
      <c r="A760" s="16"/>
      <c r="B760" s="70"/>
      <c r="C760" s="70"/>
      <c r="D760" s="16"/>
      <c r="E760" s="16"/>
      <c r="F760" s="17"/>
      <c r="G760" s="17"/>
      <c r="H760" s="18"/>
      <c r="I760" s="16"/>
      <c r="J760" s="16"/>
      <c r="K760" s="16"/>
      <c r="L760" s="19" t="e">
        <f t="shared" si="14"/>
        <v>#DIV/0!</v>
      </c>
      <c r="M760" s="16"/>
      <c r="N760" s="17"/>
      <c r="O760" s="16"/>
    </row>
    <row r="761" spans="1:15" x14ac:dyDescent="0.25">
      <c r="A761" s="16"/>
      <c r="B761" s="70"/>
      <c r="C761" s="70"/>
      <c r="D761" s="16"/>
      <c r="E761" s="16"/>
      <c r="F761" s="17"/>
      <c r="G761" s="17"/>
      <c r="H761" s="18"/>
      <c r="I761" s="16"/>
      <c r="J761" s="16"/>
      <c r="K761" s="16"/>
      <c r="L761" s="19" t="e">
        <f t="shared" si="14"/>
        <v>#DIV/0!</v>
      </c>
      <c r="M761" s="16"/>
      <c r="N761" s="17"/>
      <c r="O761" s="16"/>
    </row>
    <row r="762" spans="1:15" x14ac:dyDescent="0.25">
      <c r="A762" s="16"/>
      <c r="B762" s="70"/>
      <c r="C762" s="70"/>
      <c r="D762" s="16"/>
      <c r="E762" s="16"/>
      <c r="F762" s="17"/>
      <c r="G762" s="17"/>
      <c r="H762" s="18"/>
      <c r="I762" s="16"/>
      <c r="J762" s="16"/>
      <c r="K762" s="16"/>
      <c r="L762" s="19" t="e">
        <f t="shared" si="14"/>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ref="L823:L876" si="15">IF((K823/D823)&gt;100%,100%,(K823/D823))</f>
        <v>#DIV/0!</v>
      </c>
      <c r="M823" s="16"/>
      <c r="N823" s="17"/>
      <c r="O823" s="16"/>
    </row>
    <row r="824" spans="1:15" x14ac:dyDescent="0.25">
      <c r="A824" s="16"/>
      <c r="B824" s="70"/>
      <c r="C824" s="70"/>
      <c r="D824" s="16"/>
      <c r="E824" s="16"/>
      <c r="F824" s="17"/>
      <c r="G824" s="17"/>
      <c r="H824" s="18"/>
      <c r="I824" s="16"/>
      <c r="J824" s="16"/>
      <c r="K824" s="16"/>
      <c r="L824" s="19" t="e">
        <f t="shared" si="15"/>
        <v>#DIV/0!</v>
      </c>
      <c r="M824" s="16"/>
      <c r="N824" s="17"/>
      <c r="O824" s="16"/>
    </row>
    <row r="825" spans="1:15" x14ac:dyDescent="0.25">
      <c r="A825" s="16"/>
      <c r="B825" s="70"/>
      <c r="C825" s="70"/>
      <c r="D825" s="16"/>
      <c r="E825" s="16"/>
      <c r="F825" s="17"/>
      <c r="G825" s="17"/>
      <c r="H825" s="18"/>
      <c r="I825" s="16"/>
      <c r="J825" s="16"/>
      <c r="K825" s="16"/>
      <c r="L825" s="19" t="e">
        <f t="shared" si="15"/>
        <v>#DIV/0!</v>
      </c>
      <c r="M825" s="16"/>
      <c r="N825" s="17"/>
      <c r="O825" s="16"/>
    </row>
    <row r="826" spans="1:15" x14ac:dyDescent="0.25">
      <c r="A826" s="16"/>
      <c r="B826" s="70"/>
      <c r="C826" s="70"/>
      <c r="D826" s="16"/>
      <c r="E826" s="16"/>
      <c r="F826" s="17"/>
      <c r="G826" s="17"/>
      <c r="H826" s="18"/>
      <c r="I826" s="16"/>
      <c r="J826" s="16"/>
      <c r="K826" s="16"/>
      <c r="L826" s="19" t="e">
        <f t="shared" si="15"/>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sheetData>
  <sheetProtection algorithmName="SHA-512" hashValue="/MhskAf9lIw8eKT0gF6+3U66+xurewwEHHcnxAbtqridLtkGqUHcC6i9rxKE46z6yp3xBjBF5b279ZAOpzL8uA==" saltValue="t2qHKOgLcuZJVG/xMDqdtQ==" spinCount="100000" sheet="1" objects="1" scenarios="1" insertRows="0" sort="0" autoFilter="0" pivotTables="0"/>
  <dataConsolidate/>
  <mergeCells count="42">
    <mergeCell ref="D9:E9"/>
    <mergeCell ref="D11:E11"/>
    <mergeCell ref="L11:N11"/>
    <mergeCell ref="D14:E14"/>
    <mergeCell ref="D12:E12"/>
    <mergeCell ref="L12:N12"/>
    <mergeCell ref="D13:E13"/>
    <mergeCell ref="L13:N13"/>
    <mergeCell ref="D10:E10"/>
    <mergeCell ref="L10:N10"/>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s>
  <conditionalFormatting sqref="L20:L876 O9:O14">
    <cfRule type="containsErrors" dxfId="0" priority="38">
      <formula>ISERROR(L9)</formula>
    </cfRule>
  </conditionalFormatting>
  <dataValidations count="7">
    <dataValidation type="decimal" allowBlank="1" showInputMessage="1" showErrorMessage="1" sqref="L20:L876 O9:O14" xr:uid="{2EA01066-FD7A-4D6C-8CE9-DE7DEE42B2D5}">
      <formula1>0</formula1>
      <formula2>1</formula2>
    </dataValidation>
    <dataValidation type="whole" allowBlank="1" showInputMessage="1" showErrorMessage="1" sqref="D20:D25 D28:D1048576" xr:uid="{224D98CB-81BC-442F-8A05-C9A6A69055F0}">
      <formula1>1</formula1>
      <formula2>5000</formula2>
    </dataValidation>
    <dataValidation type="list" showInputMessage="1" showErrorMessage="1" sqref="N20:N876"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B9:D14" xr:uid="{F7838FDB-675F-4B77-9776-39DAA9DFA4D7}">
      <formula1>INDIRECT(A9)</formula1>
    </dataValidation>
    <dataValidation type="list" allowBlank="1" showInputMessage="1" showErrorMessage="1" sqref="A9:A14" xr:uid="{158DC68B-0A81-4E54-A86A-5A2861ED78B8}">
      <formula1>Componente_de_Gestión</formula1>
    </dataValidation>
    <dataValidation type="list" allowBlank="1" showInputMessage="1" showErrorMessage="1" sqref="F9:F14"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H20:H1048576</xm:sqref>
        </x14:dataValidation>
        <x14:dataValidation type="list" allowBlank="1" showInputMessage="1" showErrorMessage="1" xr:uid="{102876A5-912F-471D-858D-A1FCF6A0636B}">
          <x14:formula1>
            <xm:f>'Hoja 2'!$AH$5:$AH$65</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6" t="s">
        <v>26</v>
      </c>
      <c r="B2" s="13" t="s">
        <v>68</v>
      </c>
      <c r="C2" s="128" t="s">
        <v>40</v>
      </c>
      <c r="D2" s="128"/>
      <c r="E2" s="128"/>
      <c r="F2" s="128"/>
    </row>
    <row r="3" spans="1:51" ht="27.75" customHeight="1" x14ac:dyDescent="0.25">
      <c r="A3" s="126"/>
      <c r="B3" s="126" t="s">
        <v>42</v>
      </c>
      <c r="C3" s="126" t="s">
        <v>41</v>
      </c>
      <c r="D3" s="126" t="s">
        <v>2</v>
      </c>
      <c r="E3" s="126" t="s">
        <v>159</v>
      </c>
      <c r="F3" s="126" t="s">
        <v>160</v>
      </c>
      <c r="G3" s="126" t="s">
        <v>123</v>
      </c>
      <c r="H3" s="126" t="s">
        <v>27</v>
      </c>
      <c r="I3" s="126" t="s">
        <v>43</v>
      </c>
      <c r="J3" s="126" t="s">
        <v>44</v>
      </c>
      <c r="K3" s="126" t="s">
        <v>242</v>
      </c>
      <c r="L3" s="126" t="s">
        <v>50</v>
      </c>
      <c r="M3" s="126" t="s">
        <v>45</v>
      </c>
      <c r="N3" s="126" t="s">
        <v>46</v>
      </c>
      <c r="O3" s="126" t="s">
        <v>47</v>
      </c>
      <c r="P3" s="126" t="s">
        <v>48</v>
      </c>
      <c r="Q3" s="126" t="s">
        <v>49</v>
      </c>
      <c r="R3" s="126" t="s">
        <v>28</v>
      </c>
      <c r="S3" s="126" t="s">
        <v>161</v>
      </c>
      <c r="T3" s="126" t="s">
        <v>162</v>
      </c>
      <c r="V3" s="126" t="s">
        <v>163</v>
      </c>
      <c r="X3" s="126" t="s">
        <v>164</v>
      </c>
      <c r="Z3" s="126" t="s">
        <v>165</v>
      </c>
      <c r="AB3" s="126" t="s">
        <v>59</v>
      </c>
      <c r="AD3" s="126" t="s">
        <v>58</v>
      </c>
      <c r="AE3" s="126" t="s">
        <v>57</v>
      </c>
      <c r="AG3" s="126" t="s">
        <v>69</v>
      </c>
      <c r="AH3" s="126" t="s">
        <v>77</v>
      </c>
      <c r="AJ3" s="126" t="s">
        <v>58</v>
      </c>
      <c r="AK3" s="126" t="s">
        <v>57</v>
      </c>
      <c r="AM3" s="126" t="s">
        <v>69</v>
      </c>
      <c r="AN3" s="127" t="s">
        <v>86</v>
      </c>
      <c r="AR3" s="33" t="s">
        <v>232</v>
      </c>
      <c r="AS3" s="34" t="s">
        <v>261</v>
      </c>
      <c r="AT3" s="36">
        <v>2023</v>
      </c>
      <c r="AU3" s="36">
        <v>2024</v>
      </c>
      <c r="AV3" s="36">
        <v>2025</v>
      </c>
      <c r="AW3" s="36">
        <v>2026</v>
      </c>
      <c r="AX3" s="35" t="s">
        <v>262</v>
      </c>
      <c r="AY3" s="51" t="s">
        <v>235</v>
      </c>
    </row>
    <row r="4" spans="1:51" ht="30" customHeight="1" x14ac:dyDescent="0.25">
      <c r="A4" s="126"/>
      <c r="B4" s="126"/>
      <c r="C4" s="126"/>
      <c r="D4" s="126"/>
      <c r="E4" s="126"/>
      <c r="F4" s="126"/>
      <c r="G4" s="126"/>
      <c r="H4" s="126"/>
      <c r="I4" s="126"/>
      <c r="J4" s="126"/>
      <c r="K4" s="126"/>
      <c r="L4" s="126"/>
      <c r="M4" s="126"/>
      <c r="N4" s="126"/>
      <c r="O4" s="126"/>
      <c r="P4" s="126"/>
      <c r="Q4" s="126"/>
      <c r="R4" s="126"/>
      <c r="S4" s="126"/>
      <c r="T4" s="126"/>
      <c r="V4" s="126"/>
      <c r="X4" s="126"/>
      <c r="Z4" s="126"/>
      <c r="AB4" s="126"/>
      <c r="AD4" s="126"/>
      <c r="AE4" s="126"/>
      <c r="AG4" s="126"/>
      <c r="AH4" s="126"/>
      <c r="AJ4" s="126"/>
      <c r="AK4" s="126"/>
      <c r="AM4" s="126"/>
      <c r="AN4" s="127"/>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756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2026-03-24T13:26:49Z</dcterms:modified>
</cp:coreProperties>
</file>