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E807C32B-789F-4001-BA4B-052255D2A76F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'FOR-PES-006'!$A$21:$U$874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'FOR-PES-006'!$A$1:$O$27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L22" i="1"/>
  <c r="L23" i="1"/>
  <c r="L24" i="1"/>
  <c r="L25" i="1"/>
  <c r="J14" i="1"/>
  <c r="I14" i="1"/>
  <c r="O14" i="1" s="1"/>
  <c r="H14" i="1"/>
  <c r="G10" i="1"/>
  <c r="H10" i="1"/>
  <c r="I10" i="1"/>
  <c r="O10" i="1" s="1"/>
  <c r="J10" i="1"/>
  <c r="H15" i="1"/>
  <c r="H12" i="1" l="1"/>
  <c r="I12" i="1"/>
  <c r="O12" i="1" s="1"/>
  <c r="J12" i="1"/>
  <c r="H13" i="1"/>
  <c r="I13" i="1"/>
  <c r="O13" i="1" s="1"/>
  <c r="J13" i="1"/>
  <c r="I15" i="1"/>
  <c r="O15" i="1" s="1"/>
  <c r="J15" i="1"/>
  <c r="L26" i="1"/>
  <c r="L27" i="1"/>
  <c r="I16" i="1" l="1"/>
  <c r="O16" i="1" s="1"/>
  <c r="I11" i="1"/>
  <c r="O11" i="1" s="1"/>
  <c r="I9" i="1"/>
  <c r="O9" i="1" s="1"/>
  <c r="J11" i="1"/>
  <c r="J16" i="1"/>
  <c r="J9" i="1"/>
  <c r="H16" i="1" l="1"/>
  <c r="H11" i="1"/>
  <c r="H9" i="1"/>
  <c r="G9" i="1"/>
  <c r="L874" i="1" l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20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20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2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20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20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<sst xmlns="http://schemas.openxmlformats.org/spreadsheetml/2006/main" count="1144" uniqueCount="759">
  <si>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</si>
  <si>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</si>
  <si>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</si>
  <si>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</si>
  <si>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</si>
  <si>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</si>
  <si>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</si>
  <si>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</si>
  <si>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</si>
  <si>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</si>
  <si>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</si>
  <si>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</si>
  <si>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</si>
  <si>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</si>
  <si>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</si>
  <si>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</si>
  <si>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</si>
  <si>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</si>
  <si>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</si>
  <si>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</si>
  <si>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</si>
  <si>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</si>
  <si>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</si>
  <si>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</si>
  <si>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</si>
  <si>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</si>
  <si>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</si>
  <si>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</si>
  <si>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</si>
  <si>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</si>
  <si>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</si>
  <si>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</si>
  <si>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</si>
  <si>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</si>
  <si>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</si>
  <si>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</si>
  <si>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</si>
  <si>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</si>
  <si>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</si>
  <si>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</si>
  <si>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</si>
  <si>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</si>
  <si>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</si>
  <si>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</si>
  <si>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</si>
  <si>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</si>
  <si>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</si>
  <si>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</si>
  <si>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</si>
  <si>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</si>
  <si>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</si>
  <si>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</si>
  <si>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</si>
  <si>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</si>
  <si>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</si>
  <si>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</si>
  <si>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</si>
  <si>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</si>
  <si>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</si>
  <si>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</si>
  <si>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</si>
  <si>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</si>
  <si>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</si>
  <si>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</si>
  <si>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</si>
  <si>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</si>
  <si>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</si>
  <si>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</si>
  <si>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</si>
  <si>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</si>
  <si>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</si>
  <si>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</si>
  <si>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</si>
  <si>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</si>
  <si>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</si>
  <si>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</si>
  <si>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</si>
  <si>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</si>
  <si>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</si>
  <si>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</si>
  <si>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</si>
  <si>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</si>
  <si>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</si>
  <si>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</si>
  <si>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</si>
  <si>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</si>
  <si>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</si>
  <si>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</si>
  <si>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</si>
  <si>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</si>
  <si>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</si>
  <si>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</si>
  <si>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</si>
  <si>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</si>
  <si>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</si>
  <si>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</si>
  <si>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</si>
  <si>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</si>
  <si>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</si>
  <si>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</si>
  <si>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</si>
  <si>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</si>
  <si>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</si>
  <si>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</si>
  <si>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</si>
  <si>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</si>
  <si>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</si>
  <si>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</si>
  <si>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</si>
  <si>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</si>
  <si>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</si>
  <si>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</si>
  <si>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</si>
  <si>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</si>
  <si>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</si>
  <si>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</si>
  <si>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</si>
  <si>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</si>
  <si>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</si>
  <si>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</si>
  <si>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</si>
  <si>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</si>
  <si>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</si>
  <si>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</si>
  <si>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</si>
  <si>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</si>
  <si>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</si>
  <si>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</si>
  <si>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</si>
  <si>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</si>
  <si>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</si>
  <si>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</si>
  <si>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</si>
  <si>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</si>
  <si>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</si>
  <si>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</si>
  <si>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</si>
  <si>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</si>
  <si>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</si>
  <si>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</si>
  <si>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</si>
  <si>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</si>
  <si>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</si>
  <si>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</si>
  <si>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</si>
  <si>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</si>
  <si>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</si>
  <si>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</si>
  <si>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</si>
  <si>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</si>
  <si>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</si>
  <si>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</si>
  <si>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</si>
  <si>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</si>
  <si>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</si>
  <si>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</si>
  <si>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</si>
  <si>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</si>
  <si>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</si>
  <si>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</si>
  <si>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</si>
  <si>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</si>
  <si>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</si>
  <si>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</si>
  <si>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</si>
  <si>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</si>
  <si>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</si>
  <si>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</si>
  <si>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</si>
  <si>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</si>
  <si>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</si>
  <si>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</si>
  <si>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</si>
  <si>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</si>
  <si>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</si>
  <si>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</si>
  <si>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</si>
  <si>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</si>
  <si>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</si>
  <si>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</si>
  <si>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</si>
  <si>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</si>
  <si>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</si>
  <si>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</si>
  <si>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</si>
  <si>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</si>
  <si>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</si>
  <si>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</si>
  <si>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</si>
  <si>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</si>
  <si>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</si>
  <si>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</si>
  <si>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</si>
  <si>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</si>
  <si>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</si>
  <si>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</si>
  <si>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</si>
  <si>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</si>
  <si>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</si>
  <si>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</si>
  <si>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</si>
  <si>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</si>
  <si>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</si>
  <si>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</si>
  <si>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</si>
  <si>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</si>
  <si>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</si>
  <si>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</si>
  <si>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</si>
  <si>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</si>
  <si>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</si>
  <si>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</si>
  <si>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</si>
  <si>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</si>
  <si>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</si>
  <si>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</si>
  <si>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</si>
  <si>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</si>
  <si>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</si>
  <si>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</si>
  <si>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</si>
  <si>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</si>
  <si>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</si>
  <si>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</si>
  <si>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</si>
  <si>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</si>
  <si>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</si>
  <si>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</si>
  <si>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</si>
  <si>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</si>
  <si>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</si>
  <si>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</si>
  <si>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</si>
  <si>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</si>
  <si>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</si>
  <si>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</si>
  <si>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</si>
  <si>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</si>
  <si>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</si>
  <si>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</si>
  <si>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</si>
  <si>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</si>
  <si>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</si>
  <si>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</si>
  <si>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</si>
  <si>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</si>
  <si>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</si>
  <si>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</si>
  <si>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</si>
  <si>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</si>
  <si>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</si>
  <si>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</si>
  <si>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</si>
  <si>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</si>
  <si>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</si>
  <si>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</si>
  <si>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</si>
  <si>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</si>
  <si>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</si>
  <si>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</si>
  <si>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</si>
  <si>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</si>
  <si>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</si>
  <si>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</si>
  <si>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</si>
  <si>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</si>
  <si>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</si>
  <si>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</si>
  <si>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</si>
  <si>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</si>
  <si>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</si>
  <si>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</si>
  <si>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</si>
  <si>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</si>
  <si>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</si>
  <si>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</si>
  <si>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</si>
  <si>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</si>
  <si>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</si>
  <si>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</si>
  <si>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</si>
  <si>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</si>
  <si>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</si>
  <si>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</si>
  <si>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</si>
  <si>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</si>
  <si>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</si>
  <si>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</si>
  <si>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</si>
  <si>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</si>
  <si>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</si>
  <si>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</si>
  <si>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</si>
  <si>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</si>
  <si>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</si>
  <si>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</si>
  <si>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</si>
  <si>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</si>
  <si>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</si>
  <si>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</si>
  <si>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</si>
  <si>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</si>
  <si>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</si>
  <si>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</si>
  <si>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</si>
  <si>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</si>
  <si>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</si>
  <si>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</si>
  <si>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</si>
  <si>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</si>
  <si>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</si>
  <si>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</si>
  <si>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</si>
  <si>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</si>
  <si>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</si>
  <si>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</si>
  <si>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</si>
  <si>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</si>
  <si>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</si>
  <si>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</si>
  <si>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</si>
  <si>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</si>
  <si>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</si>
  <si>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</si>
  <si>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</si>
  <si>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</si>
  <si>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</si>
  <si>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</si>
  <si>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</si>
  <si>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</si>
  <si>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</si>
  <si>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</si>
  <si>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</si>
  <si>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</si>
  <si>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</si>
  <si>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</si>
  <si>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</si>
  <si>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</si>
  <si>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</si>
  <si>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</si>
  <si>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</si>
  <si>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</si>
  <si>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</si>
  <si>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</si>
  <si>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</si>
  <si>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</si>
  <si>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</si>
  <si>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</si>
  <si>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</si>
  <si>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</si>
  <si>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</si>
  <si>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</si>
  <si>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</si>
  <si>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</si>
  <si>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</si>
  <si>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</si>
  <si>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</si>
  <si>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</si>
  <si>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</si>
  <si>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</si>
  <si>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</si>
  <si>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</si>
  <si>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</si>
  <si>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</si>
  <si>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</si>
  <si>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</si>
  <si>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</si>
  <si>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</si>
  <si>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</si>
  <si>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</si>
  <si>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</si>
  <si>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</si>
  <si>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</si>
  <si>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</si>
  <si>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</si>
  <si>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</si>
  <si>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</si>
  <si>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</si>
  <si>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</si>
  <si>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</si>
  <si>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</si>
  <si>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</si>
  <si>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</si>
  <si>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</si>
  <si>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</si>
  <si>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</si>
  <si>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</si>
  <si>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</si>
  <si>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</si>
  <si>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</si>
  <si>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</si>
  <si>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</si>
  <si>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</si>
  <si>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</si>
  <si>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</si>
  <si>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</si>
  <si>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</si>
  <si>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</si>
  <si>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</si>
  <si>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</si>
  <si>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</si>
  <si>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</si>
  <si>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</si>
  <si>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</si>
  <si>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</si>
  <si>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</si>
  <si>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</si>
  <si>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</si>
  <si>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</si>
  <si>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</si>
  <si>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</si>
  <si>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</si>
  <si>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</si>
  <si>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</si>
  <si>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</si>
  <si>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</si>
  <si>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</si>
  <si>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</si>
  <si>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</si>
  <si>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</si>
  <si>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</si>
  <si>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</si>
  <si>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</si>
  <si>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</si>
  <si>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</si>
  <si>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</si>
  <si>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</si>
  <si>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</si>
  <si>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</si>
  <si>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</si>
  <si>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</si>
  <si>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</si>
  <si>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</si>
  <si>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</si>
  <si>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</si>
  <si>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</si>
  <si>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</si>
  <si>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</si>
  <si>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</si>
  <si>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</si>
  <si>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</si>
  <si>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</si>
  <si>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</si>
  <si>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</si>
  <si>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</si>
  <si>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</si>
  <si>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</si>
  <si>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</si>
  <si>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</si>
  <si>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</si>
  <si>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</si>
  <si>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</si>
  <si>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</si>
  <si>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</si>
  <si>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</si>
  <si>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</si>
  <si>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</si>
  <si>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</si>
  <si>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</si>
  <si>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</si>
  <si>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</si>
  <si>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</si>
  <si>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</si>
  <si>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</si>
  <si>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</si>
  <si>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</si>
  <si>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</si>
  <si>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</si>
  <si>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</si>
  <si>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</si>
  <si>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</si>
  <si>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</si>
  <si>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</si>
  <si>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</si>
  <si>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</si>
  <si>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</si>
  <si>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</si>
  <si>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</si>
  <si>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</si>
  <si>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</si>
  <si>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</si>
  <si>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</si>
  <si>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</si>
  <si>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</si>
  <si>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</si>
  <si>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</si>
  <si>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</si>
  <si>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</si>
  <si>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</si>
  <si>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</si>
  <si>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</si>
  <si>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</si>
  <si>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</si>
  <si>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</si>
  <si>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</si>
  <si>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</si>
  <si>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</si>
  <si>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</si>
  <si>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</si>
  <si>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</si>
  <si>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</si>
  <si>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</si>
  <si>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</si>
  <si>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</si>
  <si>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</si>
  <si>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</si>
  <si>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</si>
  <si>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</si>
  <si>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</si>
  <si>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</si>
  <si>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</si>
  <si>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</si>
  <si>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</si>
  <si>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</si>
  <si>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</si>
  <si>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</si>
  <si>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</si>
  <si>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</si>
  <si>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</si>
  <si>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</si>
  <si>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</si>
  <si>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</si>
  <si>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</si>
  <si>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</si>
  <si>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</si>
  <si>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</si>
  <si>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</si>
  <si>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</si>
  <si>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</si>
  <si>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</si>
  <si>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</si>
  <si>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</si>
  <si>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</si>
  <si>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</si>
  <si>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</si>
  <si>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</si>
  <si>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</si>
  <si>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</si>
  <si>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</si>
  <si>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</si>
  <si>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</si>
  <si>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</si>
  <si>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</si>
  <si>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</si>
  <si>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</si>
  <si>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</si>
  <si>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</si>
  <si>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</si>
  <si>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</si>
  <si>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</si>
  <si>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</si>
  <si>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</si>
  <si>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</si>
  <si>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</si>
  <si>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</si>
  <si>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</si>
  <si>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</si>
  <si>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</si>
  <si>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</si>
  <si>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</si>
  <si>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</si>
  <si>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</si>
  <si>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</si>
  <si>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</si>
  <si>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</si>
  <si>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</si>
  <si>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</si>
  <si>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</si>
  <si>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</si>
  <si>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</si>
  <si>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</si>
  <si>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</si>
  <si>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</si>
  <si>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</si>
  <si>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</si>
  <si>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</si>
  <si>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</si>
  <si>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</si>
  <si>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</si>
  <si>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</si>
  <si>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</si>
  <si>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</si>
  <si>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</si>
  <si>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</si>
  <si>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</si>
  <si>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</si>
  <si>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</si>
  <si>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</si>
  <si>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</si>
  <si>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</si>
  <si>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</si>
  <si>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</si>
  <si>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</si>
  <si>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</si>
  <si>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</si>
  <si>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</si>
  <si>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</si>
  <si>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</si>
  <si>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</si>
  <si>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</si>
  <si>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</si>
  <si>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</si>
  <si>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</si>
  <si>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</si>
  <si>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</si>
  <si>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</si>
  <si>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</si>
  <si>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</si>
  <si>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</si>
  <si>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</si>
  <si>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</si>
  <si>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</si>
  <si>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</si>
  <si>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</si>
  <si>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</si>
  <si>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</si>
  <si>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</si>
  <si>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</si>
  <si>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</si>
  <si>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</si>
  <si>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</si>
  <si>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</si>
  <si>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</si>
  <si>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</si>
  <si>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</si>
  <si>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</si>
  <si>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</si>
  <si>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</si>
  <si>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</si>
  <si>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</si>
  <si>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</si>
  <si>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</si>
  <si>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</si>
  <si>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</si>
  <si>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</si>
  <si>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</si>
  <si>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</si>
  <si>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</si>
  <si>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</si>
  <si>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</si>
  <si>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</si>
  <si>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</si>
  <si>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</si>
  <si>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</si>
  <si>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</si>
  <si>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</si>
  <si>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</si>
  <si>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</si>
  <si>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</si>
  <si>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</si>
  <si>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</si>
  <si>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</si>
  <si>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</si>
  <si>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</si>
  <si>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</si>
  <si>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</si>
  <si>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</si>
  <si>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</si>
  <si>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</si>
  <si>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</si>
  <si>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</si>
  <si>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</si>
  <si>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</si>
  <si>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</si>
  <si>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</si>
  <si>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</si>
  <si>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</si>
  <si>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</si>
  <si>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</si>
  <si>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</si>
  <si>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</si>
  <si>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</si>
  <si>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</si>
  <si>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</si>
  <si>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</si>
  <si>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</si>
  <si>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</si>
  <si>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</si>
  <si>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</si>
  <si>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</si>
  <si>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</si>
  <si>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</si>
  <si>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</si>
  <si>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</si>
  <si>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</si>
  <si>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</si>
  <si>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</si>
  <si>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</si>
  <si>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</si>
  <si>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</si>
  <si>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</si>
  <si>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</si>
  <si>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</si>
  <si>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</si>
  <si>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</si>
  <si>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</si>
  <si>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</si>
  <si>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</si>
  <si>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</si>
  <si>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</si>
  <si>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</si>
  <si>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</si>
  <si>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</si>
  <si>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</si>
  <si>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</si>
  <si>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</si>
  <si>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</si>
  <si>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</si>
  <si>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</si>
  <si>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</si>
  <si>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</si>
  <si>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</si>
  <si>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</si>
  <si>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</si>
  <si>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</si>
  <si>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</si>
  <si>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</si>
  <si>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</si>
  <si>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</si>
  <si>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</si>
  <si>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</si>
  <si>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</si>
  <si>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</si>
  <si>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</si>
  <si>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</si>
  <si>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</si>
  <si>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</si>
  <si>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</si>
  <si>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</si>
  <si>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</si>
  <si>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</si>
  <si>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</si>
  <si>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</si>
  <si>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</si>
  <si>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</si>
  <si>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</si>
  <si>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</si>
  <si>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</si>
  <si>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</si>
  <si>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</si>
  <si>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</si>
  <si>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</si>
  <si>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</si>
  <si>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</si>
  <si>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</si>
  <si>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</si>
  <si>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Propuestas presentadas</t>
  </si>
  <si>
    <t>Ejecución de convocatorias formales para la vinculación de docentes en formación en lenguas, con publicación oficial.</t>
  </si>
  <si>
    <t>Convocatorias ejecutadas</t>
  </si>
  <si>
    <t>Ejecución y cierre de procesos de apertura de inscripciones para la oferta virtual del Centro de Lenguas, con publicación oficial institucional.</t>
  </si>
  <si>
    <t>Procesos de inscripción ejecutados y cerrados</t>
  </si>
  <si>
    <t>Ejecución de convocatorias para el curso de Lengua de Señas Colombiana, con difusión mediante publicación oficial en los canales institucionales.</t>
  </si>
  <si>
    <t>Aplica para indicador 22 del PDI</t>
  </si>
  <si>
    <t>Aplica para indicador 122 del PDI</t>
  </si>
  <si>
    <t>Elaborar y presentar propuestas de alianza ajustadas a cada entidad, y realizar el trámite interno para su aprobación y formalización, garantizando el registro y seguimiento de cada acuerdo.</t>
  </si>
  <si>
    <t>Suscribir y formalizar alianzas estratégicas con entidades públicas, privadas o SARES, mediante la expedición y registro de convenios o acuerdos de cooperación interinstitucional vigentes en 2026, que contribuyan a la ampliación de la cobertura e impacto del Centro de Lenguas.</t>
  </si>
  <si>
    <t>Alianzas estratégicas formalizadas</t>
  </si>
  <si>
    <t>Responder de forma oportuna, efectiva y de fondo las peticiones de los ciudadanos y las partes interesadas, de responsabilidad del Centro de Lenguas, dando cumplimiento al procedimiento PRO-GGU-003 Peticiones, quejas, reclamos, sugerencias, felicitaciones y denuncias (PQRSFD)</t>
  </si>
  <si>
    <t>PQRSFD resueltas oportunamente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</si>
</sst>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14" fontId="36" fillId="0" borderId="1" xfId="0" applyNumberFormat="1" applyFont="1" applyFill="1" applyBorder="1" applyAlignment="1" applyProtection="1">
      <alignment vertical="center" wrapText="1"/>
      <protection locked="0"/>
    </xf>
    <xf numFmtId="0" fontId="37" fillId="0" borderId="0" xfId="0" applyFont="1" applyFill="1" applyAlignment="1">
      <alignment vertical="center" wrapText="1"/>
    </xf>
    <xf numFmtId="1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vertical="center" wrapText="1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64" fontId="39" fillId="0" borderId="1" xfId="0" applyNumberFormat="1" applyFont="1" applyFill="1" applyBorder="1" applyAlignment="1" applyProtection="1">
      <alignment vertical="center" wrapText="1"/>
    </xf>
    <xf numFmtId="0" fontId="39" fillId="0" borderId="1" xfId="0" applyFont="1" applyFill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8" fillId="0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U874"/>
  <sheetViews>
    <sheetView showGridLines="0" tabSelected="1" view="pageBreakPreview" topLeftCell="A5" zoomScale="90" zoomScaleNormal="90" zoomScaleSheetLayoutView="90" workbookViewId="0">
      <selection activeCell="D12" sqref="D12:E12"/>
    </sheetView>
  </sheetViews>
  <sheetFormatPr baseColWidth="10" defaultColWidth="11.42578125" defaultRowHeight="12.75" x14ac:dyDescent="0.25"/>
  <cols>
    <col min="1" max="1" width="24" style="52" customWidth="1"/>
    <col min="2" max="2" width="27.85546875" style="88" customWidth="1"/>
    <col min="3" max="3" width="32" style="88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9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6"/>
  </cols>
  <sheetData>
    <row r="1" spans="1:15" s="1" customFormat="1" ht="27" customHeight="1" x14ac:dyDescent="0.25">
      <c r="A1" s="103"/>
      <c r="B1" s="98" t="s">
        <v>30</v>
      </c>
      <c r="C1" s="98"/>
      <c r="D1" s="98"/>
      <c r="E1" s="98"/>
      <c r="F1" s="98"/>
      <c r="G1" s="98"/>
      <c r="H1" s="98"/>
      <c r="I1" s="98"/>
      <c r="J1" s="98"/>
      <c r="K1" s="102" t="s">
        <v>72</v>
      </c>
      <c r="L1" s="102"/>
      <c r="M1" s="102"/>
      <c r="N1" s="102"/>
      <c r="O1" s="102"/>
    </row>
    <row r="2" spans="1:15" s="1" customFormat="1" ht="24" customHeight="1" x14ac:dyDescent="0.25">
      <c r="A2" s="103"/>
      <c r="B2" s="98" t="s">
        <v>31</v>
      </c>
      <c r="C2" s="98"/>
      <c r="D2" s="98"/>
      <c r="E2" s="98"/>
      <c r="F2" s="98"/>
      <c r="G2" s="98"/>
      <c r="H2" s="98"/>
      <c r="I2" s="98"/>
      <c r="J2" s="98"/>
      <c r="K2" s="102" t="s">
        <v>252</v>
      </c>
      <c r="L2" s="102"/>
      <c r="M2" s="102"/>
      <c r="N2" s="102"/>
      <c r="O2" s="102"/>
    </row>
    <row r="3" spans="1:15" s="1" customFormat="1" ht="24" customHeight="1" x14ac:dyDescent="0.25">
      <c r="A3" s="103"/>
      <c r="B3" s="98"/>
      <c r="C3" s="98"/>
      <c r="D3" s="98"/>
      <c r="E3" s="98"/>
      <c r="F3" s="98"/>
      <c r="G3" s="98"/>
      <c r="H3" s="98"/>
      <c r="I3" s="98"/>
      <c r="J3" s="98"/>
      <c r="K3" s="102" t="s">
        <v>251</v>
      </c>
      <c r="L3" s="102"/>
      <c r="M3" s="102"/>
      <c r="N3" s="102"/>
      <c r="O3" s="102"/>
    </row>
    <row r="4" spans="1:15" s="1" customFormat="1" ht="28.5" customHeight="1" x14ac:dyDescent="0.25">
      <c r="A4" s="104" t="s">
        <v>258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8" t="s">
        <v>157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s="5" customFormat="1" ht="18" customHeight="1" x14ac:dyDescent="0.25">
      <c r="A7" s="99" t="s">
        <v>5</v>
      </c>
      <c r="B7" s="100"/>
      <c r="C7" s="100"/>
      <c r="D7" s="100"/>
      <c r="E7" s="100"/>
      <c r="F7" s="101"/>
      <c r="G7" s="99" t="s">
        <v>158</v>
      </c>
      <c r="H7" s="100"/>
      <c r="I7" s="101"/>
      <c r="J7" s="25">
        <v>2026</v>
      </c>
      <c r="K7" s="107" t="s">
        <v>248</v>
      </c>
      <c r="L7" s="107"/>
      <c r="M7" s="107"/>
      <c r="N7" s="107"/>
      <c r="O7" s="107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2" t="s">
        <v>233</v>
      </c>
      <c r="E8" s="112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09" t="s">
        <v>239</v>
      </c>
      <c r="M8" s="110"/>
      <c r="N8" s="111"/>
      <c r="O8" s="48" t="s">
        <v>75</v>
      </c>
    </row>
    <row r="9" spans="1:15" s="67" customFormat="1" ht="76.5" x14ac:dyDescent="0.25">
      <c r="A9" s="81" t="s">
        <v>29</v>
      </c>
      <c r="B9" s="81" t="s">
        <v>82</v>
      </c>
      <c r="C9" s="81" t="s">
        <v>83</v>
      </c>
      <c r="D9" s="92" t="s">
        <v>130</v>
      </c>
      <c r="E9" s="92"/>
      <c r="F9" s="81" t="s">
        <v>286</v>
      </c>
      <c r="G9" s="81">
        <f>IFERROR(VLOOKUP(F9,'Hoja 2'!$AR$3:$AY$176,8,FALSE)," ")</f>
        <v>19</v>
      </c>
      <c r="H9" s="81" t="str">
        <f>IFERROR(VLOOKUP(F9,'Hoja 2'!$AR$3:$AX$176,2,FALSE),"Cumplimiento de la acción")</f>
        <v>Sumatoria_de_profesores_que_participan_en_seminarios_y_cursos_de_formación_en_lenguas_extranjeras.</v>
      </c>
      <c r="I9" s="75">
        <f>IFERROR(VLOOKUP(F9,'Hoja 2'!$AR$3:$AX$121,6,FALSE),"100%")</f>
        <v>160</v>
      </c>
      <c r="J9" s="75" t="str">
        <f>IFERROR(VLOOKUP(F9,'Hoja 2'!$AR$3:$AX$121,7,FALSE),"Acción cumplida")</f>
        <v>Docentes_que_participan_en_Seminarios_y_Cursos_de_formación_en_lenguas_extranjeras.</v>
      </c>
      <c r="K9" s="21"/>
      <c r="L9" s="93"/>
      <c r="M9" s="94"/>
      <c r="N9" s="95"/>
      <c r="O9" s="76">
        <f t="shared" ref="O9:O16" si="0">IF(((K9)/I9)&gt;100%,100%,((K9)/I9))</f>
        <v>0</v>
      </c>
    </row>
    <row r="10" spans="1:15" s="67" customFormat="1" ht="63.75" x14ac:dyDescent="0.25">
      <c r="A10" s="82" t="s">
        <v>29</v>
      </c>
      <c r="B10" s="82" t="s">
        <v>82</v>
      </c>
      <c r="C10" s="82" t="s">
        <v>83</v>
      </c>
      <c r="D10" s="92" t="s">
        <v>130</v>
      </c>
      <c r="E10" s="92"/>
      <c r="F10" s="81" t="s">
        <v>291</v>
      </c>
      <c r="G10" s="81">
        <f>IFERROR(VLOOKUP(F10,'Hoja 2'!$AR$3:$AY$176,8,FALSE)," ")</f>
        <v>20</v>
      </c>
      <c r="H10" s="81" t="str">
        <f>IFERROR(VLOOKUP(F10,'Hoja 2'!$AR$3:$AX$176,2,FALSE),"Cumplimiento de la acción")</f>
        <v>Sumatoria_de_beneficiarios_de_la_oferta_virtual_del_Centro_de_Lenguas_UPN</v>
      </c>
      <c r="I10" s="75">
        <f>IFERROR(VLOOKUP(F10,'Hoja 2'!$AR$3:$AX$121,6,FALSE),"100%")</f>
        <v>180</v>
      </c>
      <c r="J10" s="75" t="str">
        <f>IFERROR(VLOOKUP(F10,'Hoja 2'!$AR$3:$AX$121,7,FALSE),"Acción cumplida")</f>
        <v>Beneficiarios_de_la_oferta_virtual_del_Centro_de_Lenguas</v>
      </c>
      <c r="K10" s="21"/>
      <c r="L10" s="93"/>
      <c r="M10" s="94"/>
      <c r="N10" s="95"/>
      <c r="O10" s="76">
        <f t="shared" si="0"/>
        <v>0</v>
      </c>
    </row>
    <row r="11" spans="1:15" s="67" customFormat="1" ht="89.25" x14ac:dyDescent="0.25">
      <c r="A11" s="82" t="s">
        <v>29</v>
      </c>
      <c r="B11" s="82" t="s">
        <v>82</v>
      </c>
      <c r="C11" s="82" t="s">
        <v>83</v>
      </c>
      <c r="D11" s="92" t="s">
        <v>130</v>
      </c>
      <c r="E11" s="92"/>
      <c r="F11" s="81" t="s">
        <v>295</v>
      </c>
      <c r="G11" s="81">
        <f>IFERROR(VLOOKUP(F11,'Hoja 2'!$AR$3:$AY$176,8,FALSE)," ")</f>
        <v>21</v>
      </c>
      <c r="H11" s="81" t="str">
        <f>IFERROR(VLOOKUP(F11,'Hoja 2'!$AR$3:$AX$176,2,FALSE),"Cumplimiento de la acción")</f>
        <v>Sumatoria_de_beneficiarios_de_programas_de_formación_continua_en_otras_lenguas_(señas,_braille,_lenguas_indígenas,_etc.)</v>
      </c>
      <c r="I11" s="75">
        <f>IFERROR(VLOOKUP(F11,'Hoja 2'!$AR$3:$AX$121,6,FALSE),"100%")</f>
        <v>100</v>
      </c>
      <c r="J11" s="75" t="str">
        <f>IFERROR(VLOOKUP(F11,'Hoja 2'!$AR$3:$AX$121,7,FALSE),"Acción cumplida")</f>
        <v>Beneficiarios_de_la_formación_continua_en_otras_lenguas</v>
      </c>
      <c r="K11" s="68"/>
      <c r="L11" s="93"/>
      <c r="M11" s="94"/>
      <c r="N11" s="95"/>
      <c r="O11" s="76">
        <f t="shared" si="0"/>
        <v>0</v>
      </c>
    </row>
    <row r="12" spans="1:15" s="67" customFormat="1" ht="51" x14ac:dyDescent="0.25">
      <c r="A12" s="82" t="s">
        <v>29</v>
      </c>
      <c r="B12" s="82" t="s">
        <v>82</v>
      </c>
      <c r="C12" s="82" t="s">
        <v>84</v>
      </c>
      <c r="D12" s="92" t="s">
        <v>131</v>
      </c>
      <c r="E12" s="92"/>
      <c r="F12" s="81" t="s">
        <v>309</v>
      </c>
      <c r="G12" s="81">
        <f>IFERROR(VLOOKUP(F12,'Hoja 2'!$AR$3:$AY$176,8,FALSE)," ")</f>
        <v>22</v>
      </c>
      <c r="H12" s="81" t="str">
        <f>IFERROR(VLOOKUP(F12,'Hoja 2'!$AR$3:$AX$176,2,FALSE),"Cumplimiento de la acción")</f>
        <v>Sumatoria_de_profesores_de_la_UPN_inscritos_en_cursos_de_extensión.</v>
      </c>
      <c r="I12" s="75">
        <f>IFERROR(VLOOKUP(F12,'Hoja 2'!$AR$3:$AX$121,6,FALSE),"100%")</f>
        <v>44</v>
      </c>
      <c r="J12" s="75" t="str">
        <f>IFERROR(VLOOKUP(F12,'Hoja 2'!$AR$3:$AX$121,7,FALSE),"Acción cumplida")</f>
        <v>Docentes_inscritos_en_cursos_de_extensión</v>
      </c>
      <c r="K12" s="68"/>
      <c r="L12" s="93"/>
      <c r="M12" s="94"/>
      <c r="N12" s="95"/>
      <c r="O12" s="76">
        <f t="shared" si="0"/>
        <v>0</v>
      </c>
    </row>
    <row r="13" spans="1:15" s="67" customFormat="1" ht="76.5" x14ac:dyDescent="0.25">
      <c r="A13" s="81" t="s">
        <v>29</v>
      </c>
      <c r="B13" s="81" t="s">
        <v>82</v>
      </c>
      <c r="C13" s="81" t="s">
        <v>83</v>
      </c>
      <c r="D13" s="92" t="s">
        <v>130</v>
      </c>
      <c r="E13" s="92"/>
      <c r="F13" s="81" t="s">
        <v>303</v>
      </c>
      <c r="G13" s="81">
        <f>IFERROR(VLOOKUP(F13,'Hoja 2'!$AR$3:$AY$176,8,FALSE)," ")</f>
        <v>123</v>
      </c>
      <c r="H13" s="81" t="str">
        <f>IFERROR(VLOOKUP(F13,'Hoja 2'!$AR$3:$AX$176,2,FALSE),"Cumplimiento de la acción")</f>
        <v>Sumatoria_de_alianzas_con_entidades_privadas_y/o_públicas_o_SARES_en_los_que_participe_el_CLE.</v>
      </c>
      <c r="I13" s="75">
        <f>IFERROR(VLOOKUP(F13,'Hoja 2'!$AR$3:$AX$121,6,FALSE),"100%")</f>
        <v>6</v>
      </c>
      <c r="J13" s="75" t="str">
        <f>IFERROR(VLOOKUP(F13,'Hoja 2'!$AR$3:$AX$121,7,FALSE),"Acción cumplida")</f>
        <v>Alianzas_con_entidades_privadas_o_públicas_o_SARES_en_los_que_participe_el_CLE.</v>
      </c>
      <c r="K13" s="68"/>
      <c r="L13" s="93"/>
      <c r="M13" s="94"/>
      <c r="N13" s="95"/>
      <c r="O13" s="76">
        <f t="shared" si="0"/>
        <v>0</v>
      </c>
    </row>
    <row r="14" spans="1:15" s="67" customFormat="1" ht="63.75" x14ac:dyDescent="0.25">
      <c r="A14" s="82" t="s">
        <v>29</v>
      </c>
      <c r="B14" s="82" t="s">
        <v>82</v>
      </c>
      <c r="C14" s="82" t="s">
        <v>83</v>
      </c>
      <c r="D14" s="92" t="s">
        <v>130</v>
      </c>
      <c r="E14" s="92"/>
      <c r="F14" s="81" t="s">
        <v>299</v>
      </c>
      <c r="G14" s="81">
        <f>IFERROR(VLOOKUP(F14,'Hoja 2'!$AR$3:$AY$176,8,FALSE)," ")</f>
        <v>122</v>
      </c>
      <c r="H14" s="81" t="str">
        <f>IFERROR(VLOOKUP(F14,'Hoja 2'!$AR$3:$AX$176,2,FALSE),"Cumplimiento de la acción")</f>
        <v>Sumatoria_de_matrículas_de_la_oferta_académica_del_Centro_de_Lenguas.</v>
      </c>
      <c r="I14" s="75">
        <f>IFERROR(VLOOKUP(F14,'Hoja 2'!$AR$3:$AX$121,6,FALSE),"100%")</f>
        <v>9400</v>
      </c>
      <c r="J14" s="75" t="str">
        <f>IFERROR(VLOOKUP(F14,'Hoja 2'!$AR$3:$AX$121,7,FALSE),"Acción cumplida")</f>
        <v>Cantidad_de_matrículas</v>
      </c>
      <c r="K14" s="68"/>
      <c r="L14" s="93"/>
      <c r="M14" s="94"/>
      <c r="N14" s="95"/>
      <c r="O14" s="76">
        <f t="shared" si="0"/>
        <v>0</v>
      </c>
    </row>
    <row r="15" spans="1:15" s="67" customFormat="1" ht="102" x14ac:dyDescent="0.25">
      <c r="A15" s="81" t="s">
        <v>28</v>
      </c>
      <c r="B15" s="81" t="s">
        <v>166</v>
      </c>
      <c r="C15" s="81" t="s">
        <v>162</v>
      </c>
      <c r="D15" s="92" t="s">
        <v>184</v>
      </c>
      <c r="E15" s="92"/>
      <c r="F15" s="81" t="s">
        <v>209</v>
      </c>
      <c r="G15" s="81" t="str">
        <f>IFERROR(VLOOKUP(F15,'Hoja 2'!$AR$3:$AY$176,8,FALSE)," ")</f>
        <v>PTEP_14</v>
      </c>
      <c r="H15" s="81" t="str">
        <f>IFERROR(VLOOKUP(F15,'Hoja 2'!$AR$3:$AX$176,2,FALSE),"Cumplimiento de la acción")</f>
        <v>Cumplimiento_de_la_acción</v>
      </c>
      <c r="I15" s="75" t="str">
        <f>IFERROR(VLOOKUP(F15,'Hoja 2'!$AR$3:$AX$121,6,FALSE),"100%")</f>
        <v>100%</v>
      </c>
      <c r="J15" s="75" t="str">
        <f>IFERROR(VLOOKUP(F15,'Hoja 2'!$AR$3:$AX$121,7,FALSE),"Acción cumplida")</f>
        <v>Acción cumplida</v>
      </c>
      <c r="K15" s="68"/>
      <c r="L15" s="93"/>
      <c r="M15" s="94"/>
      <c r="N15" s="95"/>
      <c r="O15" s="76">
        <f t="shared" si="0"/>
        <v>0</v>
      </c>
    </row>
    <row r="16" spans="1:15" s="67" customFormat="1" ht="25.5" x14ac:dyDescent="0.25">
      <c r="A16" s="74"/>
      <c r="B16" s="74"/>
      <c r="C16" s="74"/>
      <c r="D16" s="96"/>
      <c r="E16" s="96"/>
      <c r="F16" s="74"/>
      <c r="G16" s="74" t="str">
        <f>IFERROR(VLOOKUP(F16,'Hoja 2'!$AR$3:$AY$176,8,FALSE)," ")</f>
        <v xml:space="preserve"> </v>
      </c>
      <c r="H16" s="81" t="str">
        <f>IFERROR(VLOOKUP(F16,'Hoja 2'!$AR$3:$AX$176,2,FALSE),"Cumplimiento de la acción")</f>
        <v>Cumplimiento de la acción</v>
      </c>
      <c r="I16" s="75" t="str">
        <f>IFERROR(VLOOKUP(F16,'Hoja 2'!$AR$3:$AX$121,6,FALSE),"100%")</f>
        <v>100%</v>
      </c>
      <c r="J16" s="75" t="str">
        <f>IFERROR(VLOOKUP(F16,'Hoja 2'!$AR$3:$AX$121,7,FALSE),"Acción cumplida")</f>
        <v>Acción cumplida</v>
      </c>
      <c r="K16" s="64"/>
      <c r="L16" s="93"/>
      <c r="M16" s="94"/>
      <c r="N16" s="95"/>
      <c r="O16" s="76">
        <f t="shared" si="0"/>
        <v>0</v>
      </c>
    </row>
    <row r="17" spans="1:21" s="5" customFormat="1" x14ac:dyDescent="0.25">
      <c r="A17" s="22"/>
      <c r="B17" s="2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21" s="5" customFormat="1" x14ac:dyDescent="0.25">
      <c r="A18" s="108" t="s">
        <v>253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spans="1:21" s="3" customFormat="1" ht="15" customHeight="1" x14ac:dyDescent="0.25">
      <c r="A19" s="114" t="s">
        <v>247</v>
      </c>
      <c r="B19" s="114"/>
      <c r="C19" s="114"/>
      <c r="D19" s="114"/>
      <c r="E19" s="114"/>
      <c r="F19" s="114"/>
      <c r="G19" s="114"/>
      <c r="H19" s="114"/>
      <c r="I19" s="114"/>
      <c r="J19" s="115"/>
      <c r="K19" s="118" t="s">
        <v>249</v>
      </c>
      <c r="L19" s="119"/>
      <c r="M19" s="119"/>
      <c r="N19" s="119"/>
      <c r="O19" s="120"/>
    </row>
    <row r="20" spans="1:21" s="2" customFormat="1" ht="25.5" customHeight="1" x14ac:dyDescent="0.25">
      <c r="A20" s="113" t="s">
        <v>250</v>
      </c>
      <c r="B20" s="97" t="s">
        <v>81</v>
      </c>
      <c r="C20" s="97" t="s">
        <v>155</v>
      </c>
      <c r="D20" s="97" t="s">
        <v>73</v>
      </c>
      <c r="E20" s="97" t="s">
        <v>74</v>
      </c>
      <c r="F20" s="97" t="s">
        <v>32</v>
      </c>
      <c r="G20" s="97"/>
      <c r="H20" s="97" t="s">
        <v>78</v>
      </c>
      <c r="I20" s="97" t="s">
        <v>154</v>
      </c>
      <c r="J20" s="97" t="s">
        <v>33</v>
      </c>
      <c r="K20" s="116" t="s">
        <v>240</v>
      </c>
      <c r="L20" s="116" t="s">
        <v>241</v>
      </c>
      <c r="M20" s="116" t="s">
        <v>238</v>
      </c>
      <c r="N20" s="117" t="s">
        <v>156</v>
      </c>
      <c r="O20" s="116" t="s">
        <v>34</v>
      </c>
    </row>
    <row r="21" spans="1:21" s="1" customFormat="1" ht="22.5" customHeight="1" x14ac:dyDescent="0.25">
      <c r="A21" s="113"/>
      <c r="B21" s="97"/>
      <c r="C21" s="97"/>
      <c r="D21" s="97"/>
      <c r="E21" s="97"/>
      <c r="F21" s="24" t="s">
        <v>3</v>
      </c>
      <c r="G21" s="24" t="s">
        <v>4</v>
      </c>
      <c r="H21" s="97"/>
      <c r="I21" s="97"/>
      <c r="J21" s="97"/>
      <c r="K21" s="116"/>
      <c r="L21" s="116"/>
      <c r="M21" s="116"/>
      <c r="N21" s="117"/>
      <c r="O21" s="116"/>
    </row>
    <row r="22" spans="1:21" s="79" customFormat="1" ht="51" x14ac:dyDescent="0.25">
      <c r="A22" s="91">
        <v>19</v>
      </c>
      <c r="B22" s="87" t="s">
        <v>115</v>
      </c>
      <c r="C22" s="84" t="s">
        <v>747</v>
      </c>
      <c r="D22" s="71">
        <v>4</v>
      </c>
      <c r="E22" s="66" t="s">
        <v>748</v>
      </c>
      <c r="F22" s="72">
        <v>46041</v>
      </c>
      <c r="G22" s="73">
        <v>46356</v>
      </c>
      <c r="H22" s="89" t="s">
        <v>79</v>
      </c>
      <c r="I22" s="87" t="s">
        <v>8</v>
      </c>
      <c r="J22" s="90" t="s">
        <v>752</v>
      </c>
      <c r="K22" s="80"/>
      <c r="L22" s="19">
        <f t="shared" ref="L22:L27" si="1">IF((K22/D22)&gt;100%,100%,(K22/D22))</f>
        <v>0</v>
      </c>
      <c r="M22" s="77"/>
      <c r="N22" s="78"/>
      <c r="O22" s="77"/>
    </row>
    <row r="23" spans="1:21" s="79" customFormat="1" ht="71.25" customHeight="1" x14ac:dyDescent="0.25">
      <c r="A23" s="91">
        <v>20</v>
      </c>
      <c r="B23" s="87" t="s">
        <v>115</v>
      </c>
      <c r="C23" s="84" t="s">
        <v>749</v>
      </c>
      <c r="D23" s="71">
        <v>4</v>
      </c>
      <c r="E23" s="66" t="s">
        <v>750</v>
      </c>
      <c r="F23" s="72">
        <v>46041</v>
      </c>
      <c r="G23" s="73">
        <v>46356</v>
      </c>
      <c r="H23" s="89" t="s">
        <v>79</v>
      </c>
      <c r="I23" s="87" t="s">
        <v>8</v>
      </c>
      <c r="J23" s="90" t="s">
        <v>753</v>
      </c>
      <c r="K23" s="80"/>
      <c r="L23" s="19">
        <f t="shared" si="1"/>
        <v>0</v>
      </c>
      <c r="M23" s="77"/>
      <c r="N23" s="78"/>
      <c r="O23" s="77"/>
    </row>
    <row r="24" spans="1:21" s="4" customFormat="1" ht="71.25" customHeight="1" x14ac:dyDescent="0.25">
      <c r="A24" s="91">
        <v>21</v>
      </c>
      <c r="B24" s="87" t="s">
        <v>115</v>
      </c>
      <c r="C24" s="84" t="s">
        <v>751</v>
      </c>
      <c r="D24" s="71">
        <v>4</v>
      </c>
      <c r="E24" s="66" t="s">
        <v>748</v>
      </c>
      <c r="F24" s="72">
        <v>46041</v>
      </c>
      <c r="G24" s="73">
        <v>46356</v>
      </c>
      <c r="H24" s="89" t="s">
        <v>79</v>
      </c>
      <c r="I24" s="87" t="s">
        <v>8</v>
      </c>
      <c r="J24" s="70" t="s">
        <v>259</v>
      </c>
      <c r="K24" s="21"/>
      <c r="L24" s="19">
        <f t="shared" si="1"/>
        <v>0</v>
      </c>
      <c r="M24" s="16"/>
      <c r="N24" s="17"/>
      <c r="O24" s="16"/>
    </row>
    <row r="25" spans="1:21" s="4" customFormat="1" ht="158.25" customHeight="1" x14ac:dyDescent="0.25">
      <c r="A25" s="91">
        <v>123</v>
      </c>
      <c r="B25" s="87" t="s">
        <v>115</v>
      </c>
      <c r="C25" s="84" t="s">
        <v>754</v>
      </c>
      <c r="D25" s="71">
        <v>6</v>
      </c>
      <c r="E25" s="66" t="s">
        <v>746</v>
      </c>
      <c r="F25" s="72">
        <v>46035</v>
      </c>
      <c r="G25" s="72">
        <v>46356</v>
      </c>
      <c r="H25" s="89" t="s">
        <v>79</v>
      </c>
      <c r="I25" s="87" t="s">
        <v>8</v>
      </c>
      <c r="J25" s="70" t="s">
        <v>259</v>
      </c>
      <c r="K25" s="65"/>
      <c r="L25" s="19">
        <f t="shared" si="1"/>
        <v>0</v>
      </c>
      <c r="M25" s="16"/>
      <c r="N25" s="17"/>
      <c r="O25" s="16"/>
      <c r="U25" s="83"/>
    </row>
    <row r="26" spans="1:21" s="4" customFormat="1" ht="114.75" customHeight="1" x14ac:dyDescent="0.25">
      <c r="A26" s="91">
        <v>123</v>
      </c>
      <c r="B26" s="87" t="s">
        <v>115</v>
      </c>
      <c r="C26" s="84" t="s">
        <v>755</v>
      </c>
      <c r="D26" s="71">
        <v>6</v>
      </c>
      <c r="E26" s="72" t="s">
        <v>756</v>
      </c>
      <c r="F26" s="72">
        <v>46035</v>
      </c>
      <c r="G26" s="72">
        <v>46356</v>
      </c>
      <c r="H26" s="89" t="s">
        <v>79</v>
      </c>
      <c r="I26" s="87" t="s">
        <v>8</v>
      </c>
      <c r="J26" s="70" t="s">
        <v>259</v>
      </c>
      <c r="K26" s="85"/>
      <c r="L26" s="19">
        <f t="shared" si="1"/>
        <v>0</v>
      </c>
      <c r="M26" s="16"/>
      <c r="N26" s="17"/>
      <c r="O26" s="16"/>
    </row>
    <row r="27" spans="1:21" s="4" customFormat="1" ht="104.25" customHeight="1" x14ac:dyDescent="0.25">
      <c r="A27" s="91" t="s">
        <v>638</v>
      </c>
      <c r="B27" s="87" t="s">
        <v>115</v>
      </c>
      <c r="C27" s="84" t="s">
        <v>757</v>
      </c>
      <c r="D27" s="124">
        <v>1</v>
      </c>
      <c r="E27" s="72" t="s">
        <v>758</v>
      </c>
      <c r="F27" s="72">
        <v>46035</v>
      </c>
      <c r="G27" s="72">
        <v>46356</v>
      </c>
      <c r="H27" s="89" t="s">
        <v>79</v>
      </c>
      <c r="I27" s="87" t="s">
        <v>8</v>
      </c>
      <c r="J27" s="70" t="s">
        <v>259</v>
      </c>
      <c r="K27" s="65"/>
      <c r="L27" s="19">
        <f t="shared" si="1"/>
        <v>0</v>
      </c>
      <c r="M27" s="16"/>
      <c r="N27" s="17"/>
      <c r="O27" s="16"/>
    </row>
    <row r="28" spans="1:21" x14ac:dyDescent="0.25">
      <c r="A28" s="16"/>
      <c r="B28" s="70"/>
      <c r="C28" s="70"/>
      <c r="D28" s="20"/>
      <c r="E28" s="16"/>
      <c r="F28" s="17"/>
      <c r="G28" s="17"/>
      <c r="H28" s="18"/>
      <c r="I28" s="16"/>
      <c r="J28" s="16"/>
      <c r="K28" s="16"/>
      <c r="L28" s="19" t="e">
        <f t="shared" ref="L28:L52" si="2">IF((K28/D28)&gt;100%,100%,(K28/D28))</f>
        <v>#DIV/0!</v>
      </c>
      <c r="M28" s="16"/>
      <c r="N28" s="17"/>
      <c r="O28" s="16"/>
    </row>
    <row r="29" spans="1:21" x14ac:dyDescent="0.25">
      <c r="A29" s="16"/>
      <c r="B29" s="70"/>
      <c r="C29" s="70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21" x14ac:dyDescent="0.25">
      <c r="A30" s="16"/>
      <c r="B30" s="70"/>
      <c r="C30" s="70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21" x14ac:dyDescent="0.25">
      <c r="A31" s="16"/>
      <c r="B31" s="70"/>
      <c r="C31" s="70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21" x14ac:dyDescent="0.25">
      <c r="A32" s="16"/>
      <c r="B32" s="70"/>
      <c r="C32" s="70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70"/>
      <c r="C33" s="70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70"/>
      <c r="C34" s="70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70"/>
      <c r="C35" s="70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70"/>
      <c r="C36" s="70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70"/>
      <c r="C37" s="70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70"/>
      <c r="C38" s="70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70"/>
      <c r="C39" s="70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70"/>
      <c r="C40" s="70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70"/>
      <c r="C41" s="70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70"/>
      <c r="C42" s="70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70"/>
      <c r="C43" s="70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70"/>
      <c r="C44" s="70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70"/>
      <c r="C45" s="70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70"/>
      <c r="C46" s="70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70"/>
      <c r="C47" s="70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70"/>
      <c r="C48" s="70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70"/>
      <c r="C49" s="70"/>
      <c r="D49" s="20"/>
      <c r="E49" s="16"/>
      <c r="F49" s="17"/>
      <c r="G49" s="17"/>
      <c r="H49" s="18"/>
      <c r="I49" s="16"/>
      <c r="J49" s="16"/>
      <c r="K49" s="16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70"/>
      <c r="C50" s="70"/>
      <c r="D50" s="20"/>
      <c r="E50" s="16"/>
      <c r="F50" s="17"/>
      <c r="G50" s="17"/>
      <c r="H50" s="18"/>
      <c r="I50" s="16"/>
      <c r="J50" s="16"/>
      <c r="K50" s="16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70"/>
      <c r="C51" s="70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70"/>
      <c r="C52" s="70"/>
      <c r="D52" s="20"/>
      <c r="E52" s="16"/>
      <c r="F52" s="17"/>
      <c r="G52" s="17"/>
      <c r="H52" s="18"/>
      <c r="I52" s="16"/>
      <c r="J52" s="16"/>
      <c r="K52" s="16"/>
      <c r="L52" s="19" t="e">
        <f t="shared" si="2"/>
        <v>#DIV/0!</v>
      </c>
      <c r="M52" s="16"/>
      <c r="N52" s="17"/>
      <c r="O52" s="16"/>
    </row>
    <row r="53" spans="1:15" x14ac:dyDescent="0.25">
      <c r="A53" s="16"/>
      <c r="B53" s="70"/>
      <c r="C53" s="70"/>
      <c r="D53" s="20"/>
      <c r="E53" s="16"/>
      <c r="F53" s="17"/>
      <c r="G53" s="17"/>
      <c r="H53" s="18"/>
      <c r="I53" s="16"/>
      <c r="J53" s="16"/>
      <c r="K53" s="16"/>
      <c r="L53" s="19" t="e">
        <f t="shared" ref="L53:L116" si="3">IF((K53/D53)&gt;100%,100%,(K53/D53))</f>
        <v>#DIV/0!</v>
      </c>
      <c r="M53" s="16"/>
      <c r="N53" s="17"/>
      <c r="O53" s="16"/>
    </row>
    <row r="54" spans="1:15" x14ac:dyDescent="0.25">
      <c r="A54" s="16"/>
      <c r="B54" s="70"/>
      <c r="C54" s="70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70"/>
      <c r="C55" s="70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70"/>
      <c r="C56" s="70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70"/>
      <c r="C57" s="70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70"/>
      <c r="C58" s="70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70"/>
      <c r="C59" s="70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70"/>
      <c r="C60" s="70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70"/>
      <c r="C61" s="70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70"/>
      <c r="C62" s="70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70"/>
      <c r="C63" s="70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70"/>
      <c r="C64" s="70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70"/>
      <c r="C65" s="70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70"/>
      <c r="C66" s="70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70"/>
      <c r="C67" s="70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70"/>
      <c r="C68" s="70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70"/>
      <c r="C69" s="70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70"/>
      <c r="C70" s="70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70"/>
      <c r="C71" s="70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70"/>
      <c r="C72" s="70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70"/>
      <c r="C73" s="70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70"/>
      <c r="C74" s="70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70"/>
      <c r="C75" s="70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70"/>
      <c r="C76" s="70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70"/>
      <c r="C77" s="70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70"/>
      <c r="C78" s="70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70"/>
      <c r="C79" s="70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70"/>
      <c r="C80" s="70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70"/>
      <c r="C81" s="70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70"/>
      <c r="C82" s="70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70"/>
      <c r="C83" s="70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70"/>
      <c r="C84" s="70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70"/>
      <c r="C85" s="70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70"/>
      <c r="C86" s="70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70"/>
      <c r="C87" s="70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70"/>
      <c r="C88" s="70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70"/>
      <c r="C89" s="70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70"/>
      <c r="C90" s="70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70"/>
      <c r="C91" s="70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70"/>
      <c r="C92" s="70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70"/>
      <c r="C93" s="70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70"/>
      <c r="C94" s="70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70"/>
      <c r="C95" s="70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70"/>
      <c r="C96" s="70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70"/>
      <c r="C97" s="70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70"/>
      <c r="C98" s="70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70"/>
      <c r="C99" s="70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70"/>
      <c r="C100" s="70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70"/>
      <c r="C101" s="70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70"/>
      <c r="C102" s="70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70"/>
      <c r="C103" s="70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70"/>
      <c r="C104" s="70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70"/>
      <c r="C105" s="70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70"/>
      <c r="C106" s="70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70"/>
      <c r="C107" s="70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70"/>
      <c r="C108" s="70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70"/>
      <c r="C109" s="70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70"/>
      <c r="C110" s="70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70"/>
      <c r="C111" s="70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70"/>
      <c r="C112" s="70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70"/>
      <c r="C113" s="70"/>
      <c r="D113" s="16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70"/>
      <c r="C114" s="70"/>
      <c r="D114" s="16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70"/>
      <c r="C115" s="70"/>
      <c r="D115" s="16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70"/>
      <c r="C116" s="70"/>
      <c r="D116" s="16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70"/>
      <c r="C117" s="70"/>
      <c r="D117" s="16"/>
      <c r="E117" s="16"/>
      <c r="F117" s="17"/>
      <c r="G117" s="17"/>
      <c r="H117" s="18"/>
      <c r="I117" s="16"/>
      <c r="J117" s="16"/>
      <c r="K117" s="16"/>
      <c r="L117" s="19" t="e">
        <f t="shared" ref="L117:L180" si="4">IF((K117/D117)&gt;100%,100%,(K117/D117))</f>
        <v>#DIV/0!</v>
      </c>
      <c r="M117" s="16"/>
      <c r="N117" s="17"/>
      <c r="O117" s="16"/>
    </row>
    <row r="118" spans="1:15" x14ac:dyDescent="0.25">
      <c r="A118" s="16"/>
      <c r="B118" s="70"/>
      <c r="C118" s="70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70"/>
      <c r="C119" s="70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70"/>
      <c r="C120" s="70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70"/>
      <c r="C121" s="70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70"/>
      <c r="C122" s="70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70"/>
      <c r="C123" s="70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70"/>
      <c r="C124" s="70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70"/>
      <c r="C125" s="70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70"/>
      <c r="C126" s="70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70"/>
      <c r="C127" s="70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70"/>
      <c r="C128" s="70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70"/>
      <c r="C129" s="70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70"/>
      <c r="C130" s="70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70"/>
      <c r="C131" s="70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70"/>
      <c r="C132" s="70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70"/>
      <c r="C133" s="70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70"/>
      <c r="C134" s="70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70"/>
      <c r="C135" s="70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70"/>
      <c r="C136" s="70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70"/>
      <c r="C137" s="70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70"/>
      <c r="C138" s="70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70"/>
      <c r="C139" s="70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70"/>
      <c r="C140" s="70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70"/>
      <c r="C141" s="70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70"/>
      <c r="C142" s="70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70"/>
      <c r="C143" s="70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70"/>
      <c r="C144" s="70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70"/>
      <c r="C145" s="70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70"/>
      <c r="C146" s="70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70"/>
      <c r="C147" s="70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70"/>
      <c r="C148" s="70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70"/>
      <c r="C149" s="70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70"/>
      <c r="C150" s="70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70"/>
      <c r="C151" s="70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70"/>
      <c r="C152" s="70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70"/>
      <c r="C153" s="70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70"/>
      <c r="C154" s="70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70"/>
      <c r="C155" s="70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70"/>
      <c r="C156" s="70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70"/>
      <c r="C157" s="70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70"/>
      <c r="C158" s="70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70"/>
      <c r="C159" s="70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70"/>
      <c r="C160" s="70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70"/>
      <c r="C161" s="70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70"/>
      <c r="C162" s="70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70"/>
      <c r="C163" s="70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70"/>
      <c r="C164" s="70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70"/>
      <c r="C165" s="70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70"/>
      <c r="C166" s="70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70"/>
      <c r="C167" s="70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70"/>
      <c r="C168" s="70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70"/>
      <c r="C169" s="70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70"/>
      <c r="C170" s="70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70"/>
      <c r="C171" s="70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70"/>
      <c r="C172" s="70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70"/>
      <c r="C173" s="70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70"/>
      <c r="C174" s="70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70"/>
      <c r="C175" s="70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70"/>
      <c r="C176" s="70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70"/>
      <c r="C177" s="70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70"/>
      <c r="C178" s="70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70"/>
      <c r="C179" s="70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70"/>
      <c r="C180" s="70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70"/>
      <c r="C181" s="70"/>
      <c r="D181" s="16"/>
      <c r="E181" s="16"/>
      <c r="F181" s="17"/>
      <c r="G181" s="17"/>
      <c r="H181" s="18"/>
      <c r="I181" s="16"/>
      <c r="J181" s="16"/>
      <c r="K181" s="16"/>
      <c r="L181" s="19" t="e">
        <f t="shared" ref="L181:L244" si="5">IF((K181/D181)&gt;100%,100%,(K181/D181))</f>
        <v>#DIV/0!</v>
      </c>
      <c r="M181" s="16"/>
      <c r="N181" s="17"/>
      <c r="O181" s="16"/>
    </row>
    <row r="182" spans="1:15" x14ac:dyDescent="0.25">
      <c r="A182" s="16"/>
      <c r="B182" s="70"/>
      <c r="C182" s="70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70"/>
      <c r="C183" s="70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70"/>
      <c r="C184" s="70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70"/>
      <c r="C185" s="70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70"/>
      <c r="C186" s="70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70"/>
      <c r="C187" s="70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70"/>
      <c r="C188" s="70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70"/>
      <c r="C189" s="70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70"/>
      <c r="C190" s="70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70"/>
      <c r="C191" s="70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70"/>
      <c r="C192" s="70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70"/>
      <c r="C193" s="70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70"/>
      <c r="C194" s="70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70"/>
      <c r="C195" s="70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70"/>
      <c r="C196" s="70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70"/>
      <c r="C197" s="70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70"/>
      <c r="C198" s="70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70"/>
      <c r="C199" s="70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70"/>
      <c r="C200" s="70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70"/>
      <c r="C201" s="70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70"/>
      <c r="C202" s="70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70"/>
      <c r="C203" s="70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70"/>
      <c r="C204" s="70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70"/>
      <c r="C205" s="70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70"/>
      <c r="C206" s="70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70"/>
      <c r="C207" s="70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70"/>
      <c r="C208" s="70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70"/>
      <c r="C209" s="70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70"/>
      <c r="C210" s="70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70"/>
      <c r="C211" s="70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70"/>
      <c r="C212" s="70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70"/>
      <c r="C213" s="70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70"/>
      <c r="C214" s="70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70"/>
      <c r="C215" s="70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70"/>
      <c r="C216" s="70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70"/>
      <c r="C217" s="70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70"/>
      <c r="C218" s="70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70"/>
      <c r="C219" s="70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70"/>
      <c r="C220" s="70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70"/>
      <c r="C221" s="70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70"/>
      <c r="C222" s="70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70"/>
      <c r="C223" s="70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70"/>
      <c r="C224" s="70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70"/>
      <c r="C225" s="70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70"/>
      <c r="C226" s="70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70"/>
      <c r="C227" s="70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70"/>
      <c r="C228" s="70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70"/>
      <c r="C229" s="70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70"/>
      <c r="C230" s="70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70"/>
      <c r="C231" s="70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70"/>
      <c r="C232" s="70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70"/>
      <c r="C233" s="70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70"/>
      <c r="C234" s="70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70"/>
      <c r="C235" s="70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70"/>
      <c r="C236" s="70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70"/>
      <c r="C237" s="70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70"/>
      <c r="C238" s="70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70"/>
      <c r="C239" s="70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70"/>
      <c r="C240" s="70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70"/>
      <c r="C241" s="70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70"/>
      <c r="C242" s="70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70"/>
      <c r="C243" s="70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70"/>
      <c r="C244" s="70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70"/>
      <c r="C245" s="70"/>
      <c r="D245" s="16"/>
      <c r="E245" s="16"/>
      <c r="F245" s="17"/>
      <c r="G245" s="17"/>
      <c r="H245" s="18"/>
      <c r="I245" s="16"/>
      <c r="J245" s="16"/>
      <c r="K245" s="16"/>
      <c r="L245" s="19" t="e">
        <f t="shared" ref="L245:L308" si="6">IF((K245/D245)&gt;100%,100%,(K245/D245))</f>
        <v>#DIV/0!</v>
      </c>
      <c r="M245" s="16"/>
      <c r="N245" s="17"/>
      <c r="O245" s="16"/>
    </row>
    <row r="246" spans="1:15" x14ac:dyDescent="0.25">
      <c r="A246" s="16"/>
      <c r="B246" s="70"/>
      <c r="C246" s="70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70"/>
      <c r="C247" s="70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70"/>
      <c r="C248" s="70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70"/>
      <c r="C249" s="70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70"/>
      <c r="C250" s="70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70"/>
      <c r="C251" s="70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70"/>
      <c r="C252" s="70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70"/>
      <c r="C253" s="70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70"/>
      <c r="C254" s="70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70"/>
      <c r="C255" s="70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70"/>
      <c r="C256" s="70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70"/>
      <c r="C257" s="70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70"/>
      <c r="C258" s="70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70"/>
      <c r="C259" s="70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70"/>
      <c r="C260" s="70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70"/>
      <c r="C261" s="70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70"/>
      <c r="C262" s="70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70"/>
      <c r="C263" s="70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70"/>
      <c r="C264" s="70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70"/>
      <c r="C265" s="70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70"/>
      <c r="C266" s="70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70"/>
      <c r="C267" s="70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70"/>
      <c r="C268" s="70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70"/>
      <c r="C269" s="70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70"/>
      <c r="C270" s="70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70"/>
      <c r="C271" s="70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70"/>
      <c r="C272" s="70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70"/>
      <c r="C273" s="70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70"/>
      <c r="C274" s="70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70"/>
      <c r="C275" s="70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70"/>
      <c r="C276" s="70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70"/>
      <c r="C277" s="70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70"/>
      <c r="C278" s="70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70"/>
      <c r="C279" s="70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70"/>
      <c r="C280" s="70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70"/>
      <c r="C281" s="70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70"/>
      <c r="C282" s="70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70"/>
      <c r="C283" s="70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70"/>
      <c r="C284" s="70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70"/>
      <c r="C285" s="70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70"/>
      <c r="C286" s="70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70"/>
      <c r="C287" s="70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70"/>
      <c r="C288" s="70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70"/>
      <c r="C289" s="70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70"/>
      <c r="C290" s="70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70"/>
      <c r="C291" s="70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70"/>
      <c r="C292" s="70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70"/>
      <c r="C293" s="70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70"/>
      <c r="C294" s="70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70"/>
      <c r="C295" s="70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70"/>
      <c r="C296" s="70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70"/>
      <c r="C297" s="70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70"/>
      <c r="C298" s="70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70"/>
      <c r="C299" s="70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70"/>
      <c r="C300" s="70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70"/>
      <c r="C301" s="70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70"/>
      <c r="C302" s="70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70"/>
      <c r="C303" s="70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70"/>
      <c r="C304" s="70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70"/>
      <c r="C305" s="70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70"/>
      <c r="C306" s="70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70"/>
      <c r="C307" s="70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70"/>
      <c r="C308" s="70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70"/>
      <c r="C309" s="70"/>
      <c r="D309" s="16"/>
      <c r="E309" s="16"/>
      <c r="F309" s="17"/>
      <c r="G309" s="17"/>
      <c r="H309" s="18"/>
      <c r="I309" s="16"/>
      <c r="J309" s="16"/>
      <c r="K309" s="16"/>
      <c r="L309" s="19" t="e">
        <f t="shared" ref="L309:L372" si="7">IF((K309/D309)&gt;100%,100%,(K309/D309))</f>
        <v>#DIV/0!</v>
      </c>
      <c r="M309" s="16"/>
      <c r="N309" s="17"/>
      <c r="O309" s="16"/>
    </row>
    <row r="310" spans="1:15" x14ac:dyDescent="0.25">
      <c r="A310" s="16"/>
      <c r="B310" s="70"/>
      <c r="C310" s="70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70"/>
      <c r="C311" s="70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70"/>
      <c r="C312" s="70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70"/>
      <c r="C313" s="70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70"/>
      <c r="C314" s="70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70"/>
      <c r="C315" s="70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70"/>
      <c r="C316" s="70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70"/>
      <c r="C317" s="70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70"/>
      <c r="C318" s="70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70"/>
      <c r="C319" s="70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70"/>
      <c r="C320" s="70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70"/>
      <c r="C321" s="70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70"/>
      <c r="C322" s="70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70"/>
      <c r="C323" s="70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70"/>
      <c r="C324" s="70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70"/>
      <c r="C325" s="70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70"/>
      <c r="C326" s="70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70"/>
      <c r="C327" s="70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70"/>
      <c r="C328" s="70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70"/>
      <c r="C329" s="70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70"/>
      <c r="C330" s="70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70"/>
      <c r="C331" s="70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70"/>
      <c r="C332" s="70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70"/>
      <c r="C333" s="70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70"/>
      <c r="C334" s="70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70"/>
      <c r="C335" s="70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70"/>
      <c r="C336" s="70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70"/>
      <c r="C337" s="70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70"/>
      <c r="C338" s="70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70"/>
      <c r="C339" s="70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70"/>
      <c r="C340" s="70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70"/>
      <c r="C341" s="70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70"/>
      <c r="C342" s="70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70"/>
      <c r="C343" s="70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70"/>
      <c r="C344" s="70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70"/>
      <c r="C345" s="70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70"/>
      <c r="C346" s="70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70"/>
      <c r="C347" s="70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70"/>
      <c r="C348" s="70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70"/>
      <c r="C349" s="70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70"/>
      <c r="C350" s="70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70"/>
      <c r="C351" s="70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70"/>
      <c r="C352" s="70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70"/>
      <c r="C353" s="70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70"/>
      <c r="C354" s="70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70"/>
      <c r="C355" s="70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70"/>
      <c r="C356" s="70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70"/>
      <c r="C357" s="70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70"/>
      <c r="C358" s="70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70"/>
      <c r="C359" s="70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70"/>
      <c r="C360" s="70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70"/>
      <c r="C361" s="70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70"/>
      <c r="C362" s="70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70"/>
      <c r="C363" s="70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70"/>
      <c r="C364" s="70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70"/>
      <c r="C365" s="70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70"/>
      <c r="C366" s="70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70"/>
      <c r="C367" s="70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70"/>
      <c r="C368" s="70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70"/>
      <c r="C369" s="70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70"/>
      <c r="C370" s="70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70"/>
      <c r="C371" s="70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70"/>
      <c r="C372" s="70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70"/>
      <c r="C373" s="70"/>
      <c r="D373" s="16"/>
      <c r="E373" s="16"/>
      <c r="F373" s="17"/>
      <c r="G373" s="17"/>
      <c r="H373" s="18"/>
      <c r="I373" s="16"/>
      <c r="J373" s="16"/>
      <c r="K373" s="16"/>
      <c r="L373" s="19" t="e">
        <f t="shared" ref="L373:L436" si="8">IF((K373/D373)&gt;100%,100%,(K373/D373))</f>
        <v>#DIV/0!</v>
      </c>
      <c r="M373" s="16"/>
      <c r="N373" s="17"/>
      <c r="O373" s="16"/>
    </row>
    <row r="374" spans="1:15" x14ac:dyDescent="0.25">
      <c r="A374" s="16"/>
      <c r="B374" s="70"/>
      <c r="C374" s="70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70"/>
      <c r="C375" s="70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70"/>
      <c r="C376" s="70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70"/>
      <c r="C377" s="70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70"/>
      <c r="C378" s="70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70"/>
      <c r="C379" s="70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70"/>
      <c r="C380" s="70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70"/>
      <c r="C381" s="70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70"/>
      <c r="C382" s="70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70"/>
      <c r="C383" s="70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70"/>
      <c r="C384" s="70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70"/>
      <c r="C385" s="70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70"/>
      <c r="C386" s="70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70"/>
      <c r="C387" s="70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70"/>
      <c r="C388" s="70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70"/>
      <c r="C389" s="70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70"/>
      <c r="C390" s="70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70"/>
      <c r="C391" s="70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70"/>
      <c r="C392" s="70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70"/>
      <c r="C393" s="70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70"/>
      <c r="C394" s="70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70"/>
      <c r="C395" s="70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70"/>
      <c r="C396" s="70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70"/>
      <c r="C397" s="70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70"/>
      <c r="C398" s="70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70"/>
      <c r="C399" s="70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70"/>
      <c r="C400" s="70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70"/>
      <c r="C401" s="70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70"/>
      <c r="C402" s="70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70"/>
      <c r="C403" s="70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70"/>
      <c r="C404" s="70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70"/>
      <c r="C405" s="70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70"/>
      <c r="C406" s="70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70"/>
      <c r="C407" s="70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70"/>
      <c r="C408" s="70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70"/>
      <c r="C409" s="70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70"/>
      <c r="C410" s="70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70"/>
      <c r="C411" s="70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70"/>
      <c r="C412" s="70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70"/>
      <c r="C413" s="70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70"/>
      <c r="C414" s="70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70"/>
      <c r="C415" s="70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70"/>
      <c r="C416" s="70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70"/>
      <c r="C417" s="70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70"/>
      <c r="C418" s="70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70"/>
      <c r="C419" s="70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70"/>
      <c r="C420" s="70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70"/>
      <c r="C421" s="70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70"/>
      <c r="C422" s="70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70"/>
      <c r="C423" s="70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70"/>
      <c r="C424" s="70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70"/>
      <c r="C425" s="70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70"/>
      <c r="C426" s="70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70"/>
      <c r="C427" s="70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70"/>
      <c r="C428" s="70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70"/>
      <c r="C429" s="70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70"/>
      <c r="C430" s="70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70"/>
      <c r="C431" s="70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70"/>
      <c r="C432" s="70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70"/>
      <c r="C433" s="70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70"/>
      <c r="C434" s="70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70"/>
      <c r="C435" s="70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70"/>
      <c r="C436" s="70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70"/>
      <c r="C437" s="70"/>
      <c r="D437" s="16"/>
      <c r="E437" s="16"/>
      <c r="F437" s="17"/>
      <c r="G437" s="17"/>
      <c r="H437" s="18"/>
      <c r="I437" s="16"/>
      <c r="J437" s="16"/>
      <c r="K437" s="16"/>
      <c r="L437" s="19" t="e">
        <f t="shared" ref="L437:L500" si="9">IF((K437/D437)&gt;100%,100%,(K437/D437))</f>
        <v>#DIV/0!</v>
      </c>
      <c r="M437" s="16"/>
      <c r="N437" s="17"/>
      <c r="O437" s="16"/>
    </row>
    <row r="438" spans="1:15" x14ac:dyDescent="0.25">
      <c r="A438" s="16"/>
      <c r="B438" s="70"/>
      <c r="C438" s="70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70"/>
      <c r="C439" s="70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70"/>
      <c r="C440" s="70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70"/>
      <c r="C441" s="70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70"/>
      <c r="C442" s="70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70"/>
      <c r="C443" s="70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70"/>
      <c r="C444" s="70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70"/>
      <c r="C445" s="70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70"/>
      <c r="C446" s="70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70"/>
      <c r="C447" s="70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70"/>
      <c r="C448" s="70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70"/>
      <c r="C449" s="70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70"/>
      <c r="C450" s="70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70"/>
      <c r="C451" s="70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70"/>
      <c r="C452" s="70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70"/>
      <c r="C453" s="70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70"/>
      <c r="C454" s="70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70"/>
      <c r="C455" s="70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70"/>
      <c r="C456" s="70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70"/>
      <c r="C457" s="70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70"/>
      <c r="C458" s="70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70"/>
      <c r="C459" s="70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70"/>
      <c r="C460" s="70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70"/>
      <c r="C461" s="70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70"/>
      <c r="C462" s="70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70"/>
      <c r="C463" s="70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70"/>
      <c r="C464" s="70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70"/>
      <c r="C465" s="70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70"/>
      <c r="C466" s="70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70"/>
      <c r="C467" s="70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70"/>
      <c r="C468" s="70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70"/>
      <c r="C469" s="70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70"/>
      <c r="C470" s="70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70"/>
      <c r="C471" s="70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70"/>
      <c r="C472" s="70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70"/>
      <c r="C473" s="70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70"/>
      <c r="C474" s="70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70"/>
      <c r="C475" s="70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70"/>
      <c r="C476" s="70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70"/>
      <c r="C477" s="70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70"/>
      <c r="C478" s="70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70"/>
      <c r="C479" s="70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70"/>
      <c r="C480" s="70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70"/>
      <c r="C481" s="70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70"/>
      <c r="C482" s="70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70"/>
      <c r="C483" s="70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70"/>
      <c r="C484" s="70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70"/>
      <c r="C485" s="70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70"/>
      <c r="C486" s="70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70"/>
      <c r="C487" s="70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70"/>
      <c r="C488" s="70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70"/>
      <c r="C489" s="70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70"/>
      <c r="C490" s="70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70"/>
      <c r="C491" s="70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70"/>
      <c r="C492" s="70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70"/>
      <c r="C493" s="70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70"/>
      <c r="C494" s="70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70"/>
      <c r="C495" s="70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70"/>
      <c r="C496" s="70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70"/>
      <c r="C497" s="70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70"/>
      <c r="C498" s="70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70"/>
      <c r="C499" s="70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70"/>
      <c r="C500" s="70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70"/>
      <c r="C501" s="70"/>
      <c r="D501" s="16"/>
      <c r="E501" s="16"/>
      <c r="F501" s="17"/>
      <c r="G501" s="17"/>
      <c r="H501" s="18"/>
      <c r="I501" s="16"/>
      <c r="J501" s="16"/>
      <c r="K501" s="16"/>
      <c r="L501" s="19" t="e">
        <f t="shared" ref="L501:L564" si="10">IF((K501/D501)&gt;100%,100%,(K501/D501))</f>
        <v>#DIV/0!</v>
      </c>
      <c r="M501" s="16"/>
      <c r="N501" s="17"/>
      <c r="O501" s="16"/>
    </row>
    <row r="502" spans="1:15" x14ac:dyDescent="0.25">
      <c r="A502" s="16"/>
      <c r="B502" s="70"/>
      <c r="C502" s="70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70"/>
      <c r="C503" s="70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70"/>
      <c r="C504" s="70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70"/>
      <c r="C505" s="70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70"/>
      <c r="C506" s="70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70"/>
      <c r="C507" s="70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70"/>
      <c r="C508" s="70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70"/>
      <c r="C509" s="70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70"/>
      <c r="C510" s="70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70"/>
      <c r="C511" s="70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70"/>
      <c r="C512" s="70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70"/>
      <c r="C513" s="70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70"/>
      <c r="C514" s="70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70"/>
      <c r="C515" s="70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70"/>
      <c r="C516" s="70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70"/>
      <c r="C517" s="70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70"/>
      <c r="C518" s="70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70"/>
      <c r="C519" s="70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70"/>
      <c r="C520" s="70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70"/>
      <c r="C521" s="70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70"/>
      <c r="C522" s="70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70"/>
      <c r="C523" s="70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70"/>
      <c r="C524" s="70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70"/>
      <c r="C525" s="70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70"/>
      <c r="C526" s="70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70"/>
      <c r="C527" s="70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70"/>
      <c r="C528" s="70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70"/>
      <c r="C529" s="70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70"/>
      <c r="C530" s="70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70"/>
      <c r="C531" s="70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70"/>
      <c r="C532" s="70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70"/>
      <c r="C533" s="70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70"/>
      <c r="C534" s="70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70"/>
      <c r="C535" s="70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70"/>
      <c r="C536" s="70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70"/>
      <c r="C537" s="70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70"/>
      <c r="C538" s="70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70"/>
      <c r="C539" s="70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70"/>
      <c r="C540" s="70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70"/>
      <c r="C541" s="70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70"/>
      <c r="C542" s="70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70"/>
      <c r="C543" s="70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70"/>
      <c r="C544" s="70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70"/>
      <c r="C545" s="70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70"/>
      <c r="C546" s="70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70"/>
      <c r="C547" s="70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70"/>
      <c r="C548" s="70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70"/>
      <c r="C549" s="70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70"/>
      <c r="C550" s="70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70"/>
      <c r="C551" s="70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70"/>
      <c r="C552" s="70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70"/>
      <c r="C553" s="70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70"/>
      <c r="C554" s="70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70"/>
      <c r="C555" s="70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70"/>
      <c r="C556" s="70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70"/>
      <c r="C557" s="70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70"/>
      <c r="C558" s="70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70"/>
      <c r="C559" s="70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70"/>
      <c r="C560" s="70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70"/>
      <c r="C561" s="70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70"/>
      <c r="C562" s="70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70"/>
      <c r="C563" s="70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70"/>
      <c r="C564" s="70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70"/>
      <c r="C565" s="70"/>
      <c r="D565" s="16"/>
      <c r="E565" s="16"/>
      <c r="F565" s="17"/>
      <c r="G565" s="17"/>
      <c r="H565" s="18"/>
      <c r="I565" s="16"/>
      <c r="J565" s="16"/>
      <c r="K565" s="16"/>
      <c r="L565" s="19" t="e">
        <f t="shared" ref="L565:L628" si="11">IF((K565/D565)&gt;100%,100%,(K565/D565))</f>
        <v>#DIV/0!</v>
      </c>
      <c r="M565" s="16"/>
      <c r="N565" s="17"/>
      <c r="O565" s="16"/>
    </row>
    <row r="566" spans="1:15" x14ac:dyDescent="0.25">
      <c r="A566" s="16"/>
      <c r="B566" s="70"/>
      <c r="C566" s="70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70"/>
      <c r="C567" s="70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70"/>
      <c r="C568" s="70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70"/>
      <c r="C569" s="70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70"/>
      <c r="C570" s="70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70"/>
      <c r="C571" s="70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70"/>
      <c r="C572" s="70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70"/>
      <c r="C573" s="70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70"/>
      <c r="C574" s="70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70"/>
      <c r="C575" s="70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70"/>
      <c r="C576" s="70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70"/>
      <c r="C577" s="70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70"/>
      <c r="C578" s="70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70"/>
      <c r="C579" s="70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70"/>
      <c r="C580" s="70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70"/>
      <c r="C581" s="70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70"/>
      <c r="C582" s="70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70"/>
      <c r="C583" s="70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70"/>
      <c r="C584" s="70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70"/>
      <c r="C585" s="70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70"/>
      <c r="C586" s="70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70"/>
      <c r="C587" s="70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70"/>
      <c r="C588" s="70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70"/>
      <c r="C589" s="70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70"/>
      <c r="C590" s="70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70"/>
      <c r="C591" s="70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70"/>
      <c r="C592" s="70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70"/>
      <c r="C593" s="70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70"/>
      <c r="C594" s="70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70"/>
      <c r="C595" s="70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70"/>
      <c r="C596" s="70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70"/>
      <c r="C597" s="70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70"/>
      <c r="C598" s="70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70"/>
      <c r="C599" s="70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70"/>
      <c r="C600" s="70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70"/>
      <c r="C601" s="70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70"/>
      <c r="C602" s="70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70"/>
      <c r="C603" s="70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70"/>
      <c r="C604" s="70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70"/>
      <c r="C605" s="70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70"/>
      <c r="C606" s="70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70"/>
      <c r="C607" s="70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70"/>
      <c r="C608" s="70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70"/>
      <c r="C609" s="70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70"/>
      <c r="C610" s="70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70"/>
      <c r="C611" s="70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70"/>
      <c r="C612" s="70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70"/>
      <c r="C613" s="70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70"/>
      <c r="C614" s="70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70"/>
      <c r="C615" s="70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70"/>
      <c r="C616" s="70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70"/>
      <c r="C617" s="70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70"/>
      <c r="C618" s="70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70"/>
      <c r="C619" s="70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70"/>
      <c r="C620" s="70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70"/>
      <c r="C621" s="70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70"/>
      <c r="C622" s="70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70"/>
      <c r="C623" s="70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70"/>
      <c r="C624" s="70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70"/>
      <c r="C625" s="70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70"/>
      <c r="C626" s="70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70"/>
      <c r="C627" s="70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70"/>
      <c r="C628" s="70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70"/>
      <c r="C629" s="70"/>
      <c r="D629" s="16"/>
      <c r="E629" s="16"/>
      <c r="F629" s="17"/>
      <c r="G629" s="17"/>
      <c r="H629" s="18"/>
      <c r="I629" s="16"/>
      <c r="J629" s="16"/>
      <c r="K629" s="16"/>
      <c r="L629" s="19" t="e">
        <f t="shared" ref="L629:L692" si="12">IF((K629/D629)&gt;100%,100%,(K629/D629))</f>
        <v>#DIV/0!</v>
      </c>
      <c r="M629" s="16"/>
      <c r="N629" s="17"/>
      <c r="O629" s="16"/>
    </row>
    <row r="630" spans="1:15" x14ac:dyDescent="0.25">
      <c r="A630" s="16"/>
      <c r="B630" s="70"/>
      <c r="C630" s="70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70"/>
      <c r="C631" s="70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70"/>
      <c r="C632" s="70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70"/>
      <c r="C633" s="70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70"/>
      <c r="C634" s="70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70"/>
      <c r="C635" s="70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70"/>
      <c r="C636" s="70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70"/>
      <c r="C637" s="70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70"/>
      <c r="C638" s="70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70"/>
      <c r="C639" s="70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70"/>
      <c r="C640" s="70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70"/>
      <c r="C641" s="70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70"/>
      <c r="C642" s="70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70"/>
      <c r="C643" s="70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70"/>
      <c r="C644" s="70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70"/>
      <c r="C645" s="70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70"/>
      <c r="C646" s="70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70"/>
      <c r="C647" s="70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70"/>
      <c r="C648" s="70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70"/>
      <c r="C649" s="70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70"/>
      <c r="C650" s="70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70"/>
      <c r="C651" s="70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70"/>
      <c r="C652" s="70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70"/>
      <c r="C653" s="70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70"/>
      <c r="C654" s="70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70"/>
      <c r="C655" s="70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70"/>
      <c r="C656" s="70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70"/>
      <c r="C657" s="70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70"/>
      <c r="C658" s="70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70"/>
      <c r="C659" s="70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70"/>
      <c r="C660" s="70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70"/>
      <c r="C661" s="70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70"/>
      <c r="C662" s="70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70"/>
      <c r="C663" s="70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70"/>
      <c r="C664" s="70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70"/>
      <c r="C665" s="70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70"/>
      <c r="C666" s="70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70"/>
      <c r="C667" s="70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70"/>
      <c r="C668" s="70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70"/>
      <c r="C669" s="70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70"/>
      <c r="C670" s="70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70"/>
      <c r="C671" s="70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70"/>
      <c r="C672" s="70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70"/>
      <c r="C673" s="70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70"/>
      <c r="C674" s="70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70"/>
      <c r="C675" s="70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70"/>
      <c r="C676" s="70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70"/>
      <c r="C677" s="70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70"/>
      <c r="C678" s="70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70"/>
      <c r="C679" s="70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70"/>
      <c r="C680" s="70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70"/>
      <c r="C681" s="70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70"/>
      <c r="C682" s="70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70"/>
      <c r="C683" s="70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70"/>
      <c r="C684" s="70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70"/>
      <c r="C685" s="70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70"/>
      <c r="C686" s="70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70"/>
      <c r="C687" s="70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70"/>
      <c r="C688" s="70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70"/>
      <c r="C689" s="70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70"/>
      <c r="C690" s="70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70"/>
      <c r="C691" s="70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70"/>
      <c r="C692" s="70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70"/>
      <c r="C693" s="70"/>
      <c r="D693" s="16"/>
      <c r="E693" s="16"/>
      <c r="F693" s="17"/>
      <c r="G693" s="17"/>
      <c r="H693" s="18"/>
      <c r="I693" s="16"/>
      <c r="J693" s="16"/>
      <c r="K693" s="16"/>
      <c r="L693" s="19" t="e">
        <f t="shared" ref="L693:L756" si="13">IF((K693/D693)&gt;100%,100%,(K693/D693))</f>
        <v>#DIV/0!</v>
      </c>
      <c r="M693" s="16"/>
      <c r="N693" s="17"/>
      <c r="O693" s="16"/>
    </row>
    <row r="694" spans="1:15" x14ac:dyDescent="0.25">
      <c r="A694" s="16"/>
      <c r="B694" s="70"/>
      <c r="C694" s="70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70"/>
      <c r="C695" s="70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70"/>
      <c r="C696" s="70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70"/>
      <c r="C697" s="70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70"/>
      <c r="C698" s="70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70"/>
      <c r="C699" s="70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70"/>
      <c r="C700" s="70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70"/>
      <c r="C701" s="70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70"/>
      <c r="C702" s="70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70"/>
      <c r="C703" s="70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70"/>
      <c r="C704" s="70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70"/>
      <c r="C705" s="70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70"/>
      <c r="C706" s="70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70"/>
      <c r="C707" s="70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70"/>
      <c r="C708" s="70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70"/>
      <c r="C709" s="70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70"/>
      <c r="C710" s="70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70"/>
      <c r="C711" s="70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70"/>
      <c r="C712" s="70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70"/>
      <c r="C713" s="70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70"/>
      <c r="C714" s="70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70"/>
      <c r="C715" s="70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70"/>
      <c r="C716" s="70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70"/>
      <c r="C717" s="70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70"/>
      <c r="C718" s="70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70"/>
      <c r="C719" s="70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70"/>
      <c r="C720" s="70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70"/>
      <c r="C721" s="70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70"/>
      <c r="C722" s="70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70"/>
      <c r="C723" s="70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70"/>
      <c r="C724" s="70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70"/>
      <c r="C725" s="70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70"/>
      <c r="C726" s="70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70"/>
      <c r="C727" s="70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70"/>
      <c r="C728" s="70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70"/>
      <c r="C729" s="70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70"/>
      <c r="C730" s="70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70"/>
      <c r="C731" s="70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70"/>
      <c r="C732" s="70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70"/>
      <c r="C733" s="70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70"/>
      <c r="C734" s="70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70"/>
      <c r="C735" s="70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70"/>
      <c r="C736" s="70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70"/>
      <c r="C737" s="70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70"/>
      <c r="C738" s="70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70"/>
      <c r="C739" s="70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70"/>
      <c r="C740" s="70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70"/>
      <c r="C741" s="70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70"/>
      <c r="C742" s="70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70"/>
      <c r="C743" s="70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70"/>
      <c r="C744" s="70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70"/>
      <c r="C745" s="70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70"/>
      <c r="C746" s="70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70"/>
      <c r="C747" s="70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70"/>
      <c r="C748" s="70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70"/>
      <c r="C749" s="70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70"/>
      <c r="C750" s="70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70"/>
      <c r="C751" s="70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70"/>
      <c r="C752" s="70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70"/>
      <c r="C753" s="70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70"/>
      <c r="C754" s="70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70"/>
      <c r="C755" s="70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70"/>
      <c r="C756" s="70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70"/>
      <c r="C757" s="70"/>
      <c r="D757" s="16"/>
      <c r="E757" s="16"/>
      <c r="F757" s="17"/>
      <c r="G757" s="17"/>
      <c r="H757" s="18"/>
      <c r="I757" s="16"/>
      <c r="J757" s="16"/>
      <c r="K757" s="16"/>
      <c r="L757" s="19" t="e">
        <f t="shared" ref="L757:L820" si="14">IF((K757/D757)&gt;100%,100%,(K757/D757))</f>
        <v>#DIV/0!</v>
      </c>
      <c r="M757" s="16"/>
      <c r="N757" s="17"/>
      <c r="O757" s="16"/>
    </row>
    <row r="758" spans="1:15" x14ac:dyDescent="0.25">
      <c r="A758" s="16"/>
      <c r="B758" s="70"/>
      <c r="C758" s="70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70"/>
      <c r="C759" s="70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70"/>
      <c r="C760" s="70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70"/>
      <c r="C761" s="70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70"/>
      <c r="C762" s="70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70"/>
      <c r="C763" s="70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70"/>
      <c r="C764" s="70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70"/>
      <c r="C765" s="70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70"/>
      <c r="C766" s="70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70"/>
      <c r="C767" s="70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70"/>
      <c r="C768" s="70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70"/>
      <c r="C769" s="70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70"/>
      <c r="C770" s="70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70"/>
      <c r="C771" s="70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70"/>
      <c r="C772" s="70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70"/>
      <c r="C773" s="70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70"/>
      <c r="C774" s="70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70"/>
      <c r="C775" s="70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70"/>
      <c r="C776" s="70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70"/>
      <c r="C777" s="70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70"/>
      <c r="C778" s="70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70"/>
      <c r="C779" s="70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70"/>
      <c r="C780" s="70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70"/>
      <c r="C781" s="70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70"/>
      <c r="C782" s="70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70"/>
      <c r="C783" s="70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70"/>
      <c r="C784" s="70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70"/>
      <c r="C785" s="70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70"/>
      <c r="C786" s="70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70"/>
      <c r="C787" s="70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70"/>
      <c r="C788" s="70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70"/>
      <c r="C789" s="70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70"/>
      <c r="C790" s="70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70"/>
      <c r="C791" s="70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70"/>
      <c r="C792" s="70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70"/>
      <c r="C793" s="70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70"/>
      <c r="C794" s="70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70"/>
      <c r="C795" s="70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70"/>
      <c r="C796" s="70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70"/>
      <c r="C797" s="70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70"/>
      <c r="C798" s="70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70"/>
      <c r="C799" s="70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70"/>
      <c r="C800" s="70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70"/>
      <c r="C801" s="70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70"/>
      <c r="C802" s="70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70"/>
      <c r="C803" s="70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70"/>
      <c r="C804" s="70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70"/>
      <c r="C805" s="70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70"/>
      <c r="C806" s="70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70"/>
      <c r="C807" s="70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70"/>
      <c r="C808" s="70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70"/>
      <c r="C809" s="70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70"/>
      <c r="C810" s="70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70"/>
      <c r="C811" s="70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70"/>
      <c r="C812" s="70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70"/>
      <c r="C813" s="70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70"/>
      <c r="C814" s="70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70"/>
      <c r="C815" s="70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70"/>
      <c r="C816" s="70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70"/>
      <c r="C817" s="70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70"/>
      <c r="C818" s="70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70"/>
      <c r="C819" s="70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70"/>
      <c r="C820" s="70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70"/>
      <c r="C821" s="70"/>
      <c r="D821" s="16"/>
      <c r="E821" s="16"/>
      <c r="F821" s="17"/>
      <c r="G821" s="17"/>
      <c r="H821" s="18"/>
      <c r="I821" s="16"/>
      <c r="J821" s="16"/>
      <c r="K821" s="16"/>
      <c r="L821" s="19" t="e">
        <f t="shared" ref="L821:L874" si="15">IF((K821/D821)&gt;100%,100%,(K821/D821))</f>
        <v>#DIV/0!</v>
      </c>
      <c r="M821" s="16"/>
      <c r="N821" s="17"/>
      <c r="O821" s="16"/>
    </row>
    <row r="822" spans="1:15" x14ac:dyDescent="0.25">
      <c r="A822" s="16"/>
      <c r="B822" s="70"/>
      <c r="C822" s="70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70"/>
      <c r="C823" s="70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70"/>
      <c r="C824" s="70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70"/>
      <c r="C825" s="70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70"/>
      <c r="C826" s="70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70"/>
      <c r="C827" s="70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70"/>
      <c r="C828" s="70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70"/>
      <c r="C829" s="70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70"/>
      <c r="C830" s="70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70"/>
      <c r="C831" s="70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70"/>
      <c r="C832" s="70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70"/>
      <c r="C833" s="70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70"/>
      <c r="C834" s="70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70"/>
      <c r="C835" s="70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70"/>
      <c r="C836" s="70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70"/>
      <c r="C837" s="70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70"/>
      <c r="C838" s="70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70"/>
      <c r="C839" s="70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70"/>
      <c r="C840" s="70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70"/>
      <c r="C841" s="70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70"/>
      <c r="C842" s="70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70"/>
      <c r="C843" s="70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70"/>
      <c r="C844" s="70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70"/>
      <c r="C845" s="70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70"/>
      <c r="C846" s="70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70"/>
      <c r="C847" s="70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70"/>
      <c r="C848" s="70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70"/>
      <c r="C849" s="70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70"/>
      <c r="C850" s="70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70"/>
      <c r="C851" s="70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70"/>
      <c r="C852" s="70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70"/>
      <c r="C853" s="70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70"/>
      <c r="C854" s="70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70"/>
      <c r="C855" s="70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70"/>
      <c r="C856" s="70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70"/>
      <c r="C857" s="70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70"/>
      <c r="C858" s="70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70"/>
      <c r="C859" s="70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70"/>
      <c r="C860" s="70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70"/>
      <c r="C861" s="70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70"/>
      <c r="C862" s="70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70"/>
      <c r="C863" s="70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70"/>
      <c r="C864" s="70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70"/>
      <c r="C865" s="70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70"/>
      <c r="C866" s="70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70"/>
      <c r="C867" s="70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70"/>
      <c r="C868" s="70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70"/>
      <c r="C869" s="70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70"/>
      <c r="C870" s="70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70"/>
      <c r="C871" s="70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70"/>
      <c r="C872" s="70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70"/>
      <c r="C873" s="70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70"/>
      <c r="C874" s="70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</sheetData>
  <sheetProtection algorithmName="SHA-512" hashValue="6PT56tEwkLoYCFSAJm8y7sa3KUjJSUzFxnATCeHft1QD9VefJ56GETWWnNeO/lQ7HNr2eoEPYV2lUIDd54ijpg==" saltValue="oHzVbNEgZRF4MhM7+BKcBw==" spinCount="100000" sheet="1" objects="1" scenarios="1" insertRows="0" sort="0" autoFilter="0" pivotTables="0"/>
  <dataConsolidate/>
  <mergeCells count="46">
    <mergeCell ref="H20:H21"/>
    <mergeCell ref="A20:A21"/>
    <mergeCell ref="A19:J19"/>
    <mergeCell ref="A18:O18"/>
    <mergeCell ref="C20:C21"/>
    <mergeCell ref="F20:G20"/>
    <mergeCell ref="M20:M21"/>
    <mergeCell ref="N20:N21"/>
    <mergeCell ref="O20:O21"/>
    <mergeCell ref="B20:B21"/>
    <mergeCell ref="D20:D21"/>
    <mergeCell ref="E20:E21"/>
    <mergeCell ref="K19:O19"/>
    <mergeCell ref="K20:K21"/>
    <mergeCell ref="I20:I21"/>
    <mergeCell ref="L20:L21"/>
    <mergeCell ref="J20:J21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6:N16"/>
    <mergeCell ref="D8:E8"/>
    <mergeCell ref="D9:E9"/>
    <mergeCell ref="D11:E11"/>
    <mergeCell ref="L11:N11"/>
    <mergeCell ref="D16:E16"/>
    <mergeCell ref="D12:E12"/>
    <mergeCell ref="L12:N12"/>
    <mergeCell ref="D13:E13"/>
    <mergeCell ref="L13:N13"/>
    <mergeCell ref="D15:E15"/>
    <mergeCell ref="L15:N15"/>
    <mergeCell ref="D10:E10"/>
    <mergeCell ref="L10:N10"/>
    <mergeCell ref="D14:E14"/>
    <mergeCell ref="L14:N14"/>
  </mergeCells>
  <conditionalFormatting sqref="O9:O16 L22:L874">
    <cfRule type="containsErrors" dxfId="0" priority="38">
      <formula>ISERROR(L9)</formula>
    </cfRule>
  </conditionalFormatting>
  <dataValidations count="7">
    <dataValidation type="decimal" allowBlank="1" showInputMessage="1" showErrorMessage="1" sqref="O9:O16 L22:L874" xr:uid="{2EA01066-FD7A-4D6C-8CE9-DE7DEE42B2D5}">
      <formula1>0</formula1>
      <formula2>1</formula2>
    </dataValidation>
    <dataValidation type="whole" allowBlank="1" showInputMessage="1" showErrorMessage="1" sqref="D22:D25 D28:D1048576" xr:uid="{224D98CB-81BC-442F-8A05-C9A6A69055F0}">
      <formula1>1</formula1>
      <formula2>5000</formula2>
    </dataValidation>
    <dataValidation type="list" allowBlank="1" showInputMessage="1" showErrorMessage="1" sqref="A9:A16" xr:uid="{158DC68B-0A81-4E54-A86A-5A2861ED78B8}">
      <formula1>Componente_de_Gestión</formula1>
    </dataValidation>
    <dataValidation type="list" allowBlank="1" showInputMessage="1" showErrorMessage="1" sqref="F9:F16" xr:uid="{DF6D8787-35A1-496C-A647-FB9901280C78}">
      <formula1>INDIRECT(D9)</formula1>
    </dataValidation>
    <dataValidation type="list" allowBlank="1" showInputMessage="1" showErrorMessage="1" sqref="B9:D16" xr:uid="{F7838FDB-675F-4B77-9776-39DAA9DFA4D7}">
      <formula1>INDIRECT(A9)</formula1>
    </dataValidation>
    <dataValidation type="list" showInputMessage="1" showErrorMessage="1" sqref="N22:N874" xr:uid="{DE8880AD-4086-4615-BB21-13B881D4E458}">
      <formula1>PERIODO_DE_SEGUIMIENTO</formula1>
    </dataValidation>
    <dataValidation type="list" allowBlank="1" showInputMessage="1" showErrorMessage="1" sqref="I22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H22:H1048576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B22:B1048576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zoomScale="115" zoomScaleNormal="115" workbookViewId="0">
      <selection activeCell="C5" sqref="C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1" t="s">
        <v>26</v>
      </c>
      <c r="B2" s="13" t="s">
        <v>68</v>
      </c>
      <c r="C2" s="122" t="s">
        <v>40</v>
      </c>
      <c r="D2" s="122"/>
      <c r="E2" s="122"/>
      <c r="F2" s="122"/>
    </row>
    <row r="3" spans="1:51" ht="27.75" customHeight="1" x14ac:dyDescent="0.25">
      <c r="A3" s="121"/>
      <c r="B3" s="121" t="s">
        <v>42</v>
      </c>
      <c r="C3" s="121" t="s">
        <v>41</v>
      </c>
      <c r="D3" s="121" t="s">
        <v>2</v>
      </c>
      <c r="E3" s="121" t="s">
        <v>159</v>
      </c>
      <c r="F3" s="121" t="s">
        <v>160</v>
      </c>
      <c r="G3" s="121" t="s">
        <v>123</v>
      </c>
      <c r="H3" s="121" t="s">
        <v>27</v>
      </c>
      <c r="I3" s="121" t="s">
        <v>43</v>
      </c>
      <c r="J3" s="121" t="s">
        <v>44</v>
      </c>
      <c r="K3" s="121" t="s">
        <v>242</v>
      </c>
      <c r="L3" s="121" t="s">
        <v>50</v>
      </c>
      <c r="M3" s="121" t="s">
        <v>45</v>
      </c>
      <c r="N3" s="121" t="s">
        <v>46</v>
      </c>
      <c r="O3" s="121" t="s">
        <v>47</v>
      </c>
      <c r="P3" s="121" t="s">
        <v>48</v>
      </c>
      <c r="Q3" s="121" t="s">
        <v>49</v>
      </c>
      <c r="R3" s="121" t="s">
        <v>28</v>
      </c>
      <c r="S3" s="121" t="s">
        <v>161</v>
      </c>
      <c r="T3" s="121" t="s">
        <v>162</v>
      </c>
      <c r="V3" s="121" t="s">
        <v>163</v>
      </c>
      <c r="X3" s="121" t="s">
        <v>164</v>
      </c>
      <c r="Z3" s="121" t="s">
        <v>165</v>
      </c>
      <c r="AB3" s="121" t="s">
        <v>59</v>
      </c>
      <c r="AD3" s="121" t="s">
        <v>58</v>
      </c>
      <c r="AE3" s="121" t="s">
        <v>57</v>
      </c>
      <c r="AG3" s="121" t="s">
        <v>69</v>
      </c>
      <c r="AH3" s="121" t="s">
        <v>77</v>
      </c>
      <c r="AJ3" s="121" t="s">
        <v>58</v>
      </c>
      <c r="AK3" s="121" t="s">
        <v>57</v>
      </c>
      <c r="AM3" s="121" t="s">
        <v>69</v>
      </c>
      <c r="AN3" s="123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V4" s="121"/>
      <c r="X4" s="121"/>
      <c r="Z4" s="121"/>
      <c r="AB4" s="121"/>
      <c r="AD4" s="121"/>
      <c r="AE4" s="121"/>
      <c r="AG4" s="121"/>
      <c r="AH4" s="121"/>
      <c r="AJ4" s="121"/>
      <c r="AK4" s="121"/>
      <c r="AM4" s="121"/>
      <c r="AN4" s="123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2026-03-19T14:20:16Z</dcterms:modified>
</cp:coreProperties>
</file>