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948867C8-93A7-4D22-A3AD-C01B94B578D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'FOR-PES-006'!$A$29:$O$922</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'FOR-PES-006'!$A$1:$O$49</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1" i="1" l="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O10" i="1"/>
  <c r="O11" i="1"/>
  <c r="O12" i="1"/>
  <c r="O13" i="1"/>
  <c r="O14" i="1"/>
  <c r="O15" i="1"/>
  <c r="O16" i="1"/>
  <c r="O17" i="1"/>
  <c r="O18" i="1"/>
  <c r="O19" i="1"/>
  <c r="O20" i="1"/>
  <c r="O21" i="1"/>
  <c r="O22" i="1"/>
  <c r="O23" i="1"/>
  <c r="O24" i="1"/>
  <c r="J23" i="1"/>
  <c r="I23" i="1"/>
  <c r="J22" i="1"/>
  <c r="I22" i="1"/>
  <c r="J21" i="1"/>
  <c r="I21" i="1"/>
  <c r="J20" i="1"/>
  <c r="I20" i="1"/>
  <c r="J19" i="1"/>
  <c r="I19" i="1"/>
  <c r="J18" i="1"/>
  <c r="I18" i="1"/>
  <c r="J17" i="1"/>
  <c r="I17" i="1"/>
  <c r="J16" i="1"/>
  <c r="I16" i="1"/>
  <c r="J15" i="1"/>
  <c r="I15" i="1"/>
  <c r="J14" i="1"/>
  <c r="I14" i="1"/>
  <c r="J11" i="1"/>
  <c r="I11" i="1"/>
  <c r="H11" i="1"/>
  <c r="J10" i="1"/>
  <c r="I10" i="1"/>
  <c r="H10" i="1"/>
  <c r="J13" i="1"/>
  <c r="I13" i="1"/>
  <c r="J12" i="1"/>
  <c r="I12" i="1"/>
  <c r="H12" i="1"/>
  <c r="H13" i="1"/>
  <c r="H14" i="1"/>
  <c r="H15" i="1"/>
  <c r="H16" i="1"/>
  <c r="H17" i="1"/>
  <c r="H18" i="1"/>
  <c r="H19" i="1"/>
  <c r="H20" i="1"/>
  <c r="H21" i="1"/>
  <c r="H22" i="1"/>
  <c r="G23" i="1"/>
  <c r="H23" i="1"/>
  <c r="L30" i="1"/>
  <c r="I24" i="1" l="1"/>
  <c r="I9" i="1"/>
  <c r="O9" i="1" s="1"/>
  <c r="J24" i="1"/>
  <c r="J9" i="1"/>
  <c r="H24" i="1" l="1"/>
  <c r="H9" i="1"/>
  <c r="G24" i="1"/>
  <c r="L922" i="1" l="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8" authorId="0" shapeId="0" xr:uid="{C161FA0F-DBE2-4EC8-A4B5-9E2E94F55402}">
      <text>
        <r>
          <rPr>
            <b/>
            <sz val="9"/>
            <color indexed="81"/>
            <rFont val="Tahoma"/>
            <family val="2"/>
          </rPr>
          <t>Numérico (mayor que 0)</t>
        </r>
      </text>
    </comment>
    <comment ref="H28" authorId="0" shapeId="0" xr:uid="{59605467-9A6B-4464-BFF3-F4631E59D55D}">
      <text>
        <r>
          <rPr>
            <b/>
            <sz val="9"/>
            <color indexed="81"/>
            <rFont val="Tahoma"/>
            <family val="2"/>
          </rPr>
          <t>RECURSOS DE:
1. Funcionamiento
2. Inversión</t>
        </r>
      </text>
    </comment>
    <comment ref="J28" authorId="0" shapeId="0" xr:uid="{00000000-0006-0000-0100-000006000000}">
      <text>
        <r>
          <rPr>
            <b/>
            <sz val="9"/>
            <color indexed="81"/>
            <rFont val="Tahoma"/>
            <family val="2"/>
          </rPr>
          <t>Establecer sí satisface metas de otros componentes generales</t>
        </r>
      </text>
    </comment>
    <comment ref="K28" authorId="0" shapeId="0" xr:uid="{C6A7F697-CC62-4118-A563-F1B91CA56D87}">
      <text>
        <r>
          <rPr>
            <b/>
            <sz val="9"/>
            <color indexed="81"/>
            <rFont val="Tahoma"/>
            <family val="2"/>
          </rPr>
          <t>Numérico (mayor o igual que "Cantidad")
Valor Acumulado de los periodos de seguimiento</t>
        </r>
      </text>
    </comment>
    <comment ref="N2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<sst xmlns="http://schemas.openxmlformats.org/spreadsheetml/2006/main" count="1395" uniqueCount="850">
  <si>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</si>
  <si>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</si>
  <si>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</si>
  <si>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</si>
  <si>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</si>
  <si>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</si>
  <si>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</si>
  <si>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</si>
  <si>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</si>
  <si>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</si>
  <si>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</si>
  <si>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</si>
  <si>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</si>
  <si>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</si>
  <si>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</si>
  <si>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</si>
  <si>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</si>
  <si>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</si>
  <si>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</si>
  <si>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</si>
  <si>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</si>
  <si>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</si>
  <si>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</si>
  <si>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</si>
  <si>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</si>
  <si>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</si>
  <si>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</si>
  <si>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</si>
  <si>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</si>
  <si>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</si>
  <si>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</si>
  <si>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</si>
  <si>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</si>
  <si>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</si>
  <si>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</si>
  <si>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</si>
  <si>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</si>
  <si>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</si>
  <si>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</si>
  <si>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</si>
  <si>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</si>
  <si>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</si>
  <si>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</si>
  <si>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</si>
  <si>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</si>
  <si>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</si>
  <si>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</si>
  <si>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</si>
  <si>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</si>
  <si>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</si>
  <si>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</si>
  <si>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</si>
  <si>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</si>
  <si>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</si>
  <si>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</si>
  <si>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</si>
  <si>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</si>
  <si>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</si>
  <si>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</si>
  <si>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</si>
  <si>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</si>
  <si>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</si>
  <si>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</si>
  <si>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</si>
  <si>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</si>
  <si>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</si>
  <si>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</si>
  <si>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</si>
  <si>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</si>
  <si>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</si>
  <si>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</si>
  <si>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</si>
  <si>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</si>
  <si>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</si>
  <si>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</si>
  <si>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</si>
  <si>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</si>
  <si>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</si>
  <si>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</si>
  <si>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</si>
  <si>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</si>
  <si>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</si>
  <si>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</si>
  <si>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</si>
  <si>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</si>
  <si>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</si>
  <si>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</si>
  <si>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</si>
  <si>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</si>
  <si>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</si>
  <si>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</si>
  <si>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</si>
  <si>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</si>
  <si>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</si>
  <si>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</si>
  <si>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</si>
  <si>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</si>
  <si>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</si>
  <si>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</si>
  <si>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</si>
  <si>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</si>
  <si>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</si>
  <si>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</si>
  <si>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</si>
  <si>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</si>
  <si>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</si>
  <si>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</si>
  <si>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</si>
  <si>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</si>
  <si>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</si>
  <si>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</si>
  <si>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</si>
  <si>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</si>
  <si>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</si>
  <si>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</si>
  <si>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</si>
  <si>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</si>
  <si>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</si>
  <si>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</si>
  <si>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</si>
  <si>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</si>
  <si>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</si>
  <si>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</si>
  <si>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</si>
  <si>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</si>
  <si>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</si>
  <si>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</si>
  <si>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</si>
  <si>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</si>
  <si>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</si>
  <si>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</si>
  <si>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</si>
  <si>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</si>
  <si>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</si>
  <si>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</si>
  <si>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</si>
  <si>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</si>
  <si>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</si>
  <si>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</si>
  <si>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</si>
  <si>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</si>
  <si>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</si>
  <si>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</si>
  <si>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</si>
  <si>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</si>
  <si>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</si>
  <si>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</si>
  <si>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</si>
  <si>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</si>
  <si>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</si>
  <si>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</si>
  <si>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</si>
  <si>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</si>
  <si>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</si>
  <si>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</si>
  <si>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</si>
  <si>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</si>
  <si>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</si>
  <si>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</si>
  <si>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</si>
  <si>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</si>
  <si>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</si>
  <si>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</si>
  <si>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</si>
  <si>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</si>
  <si>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</si>
  <si>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</si>
  <si>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</si>
  <si>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</si>
  <si>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</si>
  <si>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</si>
  <si>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</si>
  <si>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</si>
  <si>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</si>
  <si>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</si>
  <si>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</si>
  <si>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</si>
  <si>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</si>
  <si>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</si>
  <si>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</si>
  <si>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</si>
  <si>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</si>
  <si>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</si>
  <si>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</si>
  <si>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</si>
  <si>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</si>
  <si>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</si>
  <si>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</si>
  <si>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</si>
  <si>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</si>
  <si>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</si>
  <si>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</si>
  <si>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</si>
  <si>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</si>
  <si>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</si>
  <si>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</si>
  <si>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</si>
  <si>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</si>
  <si>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</si>
  <si>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</si>
  <si>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</si>
  <si>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</si>
  <si>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</si>
  <si>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</si>
  <si>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</si>
  <si>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</si>
  <si>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</si>
  <si>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</si>
  <si>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</si>
  <si>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</si>
  <si>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</si>
  <si>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</si>
  <si>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</si>
  <si>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</si>
  <si>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</si>
  <si>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</si>
  <si>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</si>
  <si>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</si>
  <si>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</si>
  <si>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</si>
  <si>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</si>
  <si>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</si>
  <si>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</si>
  <si>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</si>
  <si>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</si>
  <si>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</si>
  <si>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</si>
  <si>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</si>
  <si>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</si>
  <si>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</si>
  <si>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</si>
  <si>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</si>
  <si>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</si>
  <si>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</si>
  <si>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</si>
  <si>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</si>
  <si>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</si>
  <si>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</si>
  <si>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</si>
  <si>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</si>
  <si>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</si>
  <si>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</si>
  <si>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</si>
  <si>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</si>
  <si>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</si>
  <si>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</si>
  <si>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</si>
  <si>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</si>
  <si>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</si>
  <si>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</si>
  <si>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</si>
  <si>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</si>
  <si>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</si>
  <si>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</si>
  <si>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</si>
  <si>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</si>
  <si>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</si>
  <si>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</si>
  <si>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</si>
  <si>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</si>
  <si>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</si>
  <si>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</si>
  <si>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</si>
  <si>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</si>
  <si>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</si>
  <si>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</si>
  <si>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</si>
  <si>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</si>
  <si>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</si>
  <si>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</si>
  <si>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</si>
  <si>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</si>
  <si>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</si>
  <si>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</si>
  <si>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</si>
  <si>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</si>
  <si>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</si>
  <si>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</si>
  <si>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</si>
  <si>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</si>
  <si>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</si>
  <si>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</si>
  <si>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</si>
  <si>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</si>
  <si>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</si>
  <si>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</si>
  <si>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</si>
  <si>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</si>
  <si>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</si>
  <si>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</si>
  <si>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</si>
  <si>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</si>
  <si>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</si>
  <si>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</si>
  <si>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</si>
  <si>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</si>
  <si>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</si>
  <si>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</si>
  <si>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</si>
  <si>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</si>
  <si>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</si>
  <si>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</si>
  <si>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</si>
  <si>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</si>
  <si>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</si>
  <si>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</si>
  <si>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</si>
  <si>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</si>
  <si>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</si>
  <si>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</si>
  <si>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</si>
  <si>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</si>
  <si>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</si>
  <si>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</si>
  <si>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</si>
  <si>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</si>
  <si>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</si>
  <si>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</si>
  <si>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</si>
  <si>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</si>
  <si>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</si>
  <si>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</si>
  <si>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</si>
  <si>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</si>
  <si>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</si>
  <si>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</si>
  <si>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</si>
  <si>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</si>
  <si>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</si>
  <si>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</si>
  <si>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</si>
  <si>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</si>
  <si>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</si>
  <si>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</si>
  <si>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</si>
  <si>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</si>
  <si>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</si>
  <si>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</si>
  <si>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</si>
  <si>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</si>
  <si>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</si>
  <si>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</si>
  <si>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</si>
  <si>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</si>
  <si>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</si>
  <si>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</si>
  <si>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</si>
  <si>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</si>
  <si>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</si>
  <si>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</si>
  <si>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</si>
  <si>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</si>
  <si>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</si>
  <si>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</si>
  <si>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</si>
  <si>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</si>
  <si>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</si>
  <si>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</si>
  <si>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</si>
  <si>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</si>
  <si>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</si>
  <si>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</si>
  <si>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</si>
  <si>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</si>
  <si>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</si>
  <si>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</si>
  <si>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</si>
  <si>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</si>
  <si>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</si>
  <si>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</si>
  <si>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</si>
  <si>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</si>
  <si>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</si>
  <si>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</si>
  <si>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</si>
  <si>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</si>
  <si>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</si>
  <si>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</si>
  <si>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</si>
  <si>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</si>
  <si>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</si>
  <si>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</si>
  <si>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</si>
  <si>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</si>
  <si>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</si>
  <si>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</si>
  <si>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</si>
  <si>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</si>
  <si>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</si>
  <si>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</si>
  <si>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</si>
  <si>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</si>
  <si>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</si>
  <si>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</si>
  <si>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</si>
  <si>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</si>
  <si>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</si>
  <si>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</si>
  <si>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</si>
  <si>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</si>
  <si>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</si>
  <si>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</si>
  <si>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</si>
  <si>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</si>
  <si>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</si>
  <si>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</si>
  <si>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</si>
  <si>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</si>
  <si>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</si>
  <si>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</si>
  <si>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</si>
  <si>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</si>
  <si>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</si>
  <si>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</si>
  <si>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</si>
  <si>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</si>
  <si>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</si>
  <si>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</si>
  <si>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</si>
  <si>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</si>
  <si>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</si>
  <si>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</si>
  <si>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</si>
  <si>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</si>
  <si>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</si>
  <si>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</si>
  <si>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</si>
  <si>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</si>
  <si>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</si>
  <si>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</si>
  <si>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</si>
  <si>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</si>
  <si>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</si>
  <si>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</si>
  <si>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</si>
  <si>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</si>
  <si>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</si>
  <si>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</si>
  <si>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</si>
  <si>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</si>
  <si>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</si>
  <si>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</si>
  <si>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</si>
  <si>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</si>
  <si>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</si>
  <si>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</si>
  <si>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</si>
  <si>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</si>
  <si>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</si>
  <si>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</si>
  <si>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</si>
  <si>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</si>
  <si>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</si>
  <si>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</si>
  <si>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</si>
  <si>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</si>
  <si>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</si>
  <si>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</si>
  <si>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</si>
  <si>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</si>
  <si>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</si>
  <si>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</si>
  <si>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</si>
  <si>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</si>
  <si>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</si>
  <si>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</si>
  <si>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</si>
  <si>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</si>
  <si>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</si>
  <si>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</si>
  <si>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</si>
  <si>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</si>
  <si>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</si>
  <si>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</si>
  <si>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</si>
  <si>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</si>
  <si>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</si>
  <si>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</si>
  <si>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</si>
  <si>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</si>
  <si>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</si>
  <si>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</si>
  <si>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</si>
  <si>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</si>
  <si>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</si>
  <si>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</si>
  <si>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</si>
  <si>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</si>
  <si>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</si>
  <si>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</si>
  <si>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</si>
  <si>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</si>
  <si>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</si>
  <si>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</si>
  <si>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</si>
  <si>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</si>
  <si>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</si>
  <si>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</si>
  <si>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</si>
  <si>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</si>
  <si>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</si>
  <si>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</si>
  <si>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</si>
  <si>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</si>
  <si>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</si>
  <si>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</si>
  <si>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</si>
  <si>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</si>
  <si>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</si>
  <si>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</si>
  <si>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</si>
  <si>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</si>
  <si>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</si>
  <si>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</si>
  <si>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</si>
  <si>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</si>
  <si>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</si>
  <si>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</si>
  <si>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</si>
  <si>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</si>
  <si>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</si>
  <si>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</si>
  <si>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</si>
  <si>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</si>
  <si>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</si>
  <si>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</si>
  <si>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</si>
  <si>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</si>
  <si>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</si>
  <si>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</si>
  <si>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</si>
  <si>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</si>
  <si>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</si>
  <si>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</si>
  <si>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</si>
  <si>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</si>
  <si>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</si>
  <si>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</si>
  <si>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</si>
  <si>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</si>
  <si>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</si>
  <si>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</si>
  <si>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</si>
  <si>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</si>
  <si>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</si>
  <si>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</si>
  <si>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</si>
  <si>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</si>
  <si>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</si>
  <si>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</si>
  <si>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</si>
  <si>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</si>
  <si>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</si>
  <si>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</si>
  <si>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</si>
  <si>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</si>
  <si>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</si>
  <si>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</si>
  <si>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</si>
  <si>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</si>
  <si>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</si>
  <si>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</si>
  <si>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</si>
  <si>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</si>
  <si>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</si>
  <si>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</si>
  <si>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</si>
  <si>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</si>
  <si>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</si>
  <si>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</si>
  <si>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</si>
  <si>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</si>
  <si>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</si>
  <si>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</si>
  <si>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</si>
  <si>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</si>
  <si>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</si>
  <si>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</si>
  <si>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</si>
  <si>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</si>
  <si>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</si>
  <si>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</si>
  <si>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</si>
  <si>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</si>
  <si>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</si>
  <si>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</si>
  <si>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</si>
  <si>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</si>
  <si>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</si>
  <si>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</si>
  <si>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</si>
  <si>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</si>
  <si>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</si>
  <si>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</si>
  <si>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</si>
  <si>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</si>
  <si>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</si>
  <si>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</si>
  <si>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</si>
  <si>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</si>
  <si>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</si>
  <si>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</si>
  <si>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</si>
  <si>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</si>
  <si>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</si>
  <si>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</si>
  <si>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</si>
  <si>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</si>
  <si>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</si>
  <si>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</si>
  <si>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</si>
  <si>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</si>
  <si>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</si>
  <si>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</si>
  <si>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</si>
  <si>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</si>
  <si>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</si>
  <si>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</si>
  <si>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</si>
  <si>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</si>
  <si>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</si>
  <si>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</si>
  <si>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</si>
  <si>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</si>
  <si>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</si>
  <si>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</si>
  <si>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</si>
  <si>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</si>
  <si>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</si>
  <si>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</si>
  <si>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</si>
  <si>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</si>
  <si>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</si>
  <si>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</si>
  <si>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</si>
  <si>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</si>
  <si>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</si>
  <si>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</si>
  <si>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</si>
  <si>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</si>
  <si>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</si>
  <si>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</si>
  <si>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</si>
  <si>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</si>
  <si>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</si>
  <si>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</si>
  <si>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</si>
  <si>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</si>
  <si>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</si>
  <si>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</si>
  <si>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</si>
  <si>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</si>
  <si>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</si>
  <si>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</si>
  <si>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</si>
  <si>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</si>
  <si>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</si>
  <si>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</si>
  <si>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</si>
  <si>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</si>
  <si>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</si>
  <si>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</si>
  <si>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</si>
  <si>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</si>
  <si>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</si>
  <si>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</si>
  <si>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</si>
  <si>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</si>
  <si>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</si>
  <si>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</si>
  <si>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</si>
  <si>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</si>
  <si>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</si>
  <si>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</si>
  <si>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</si>
  <si>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</si>
  <si>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</si>
  <si>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</si>
  <si>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</si>
  <si>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</si>
  <si>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</si>
  <si>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</si>
  <si>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</si>
  <si>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</si>
  <si>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</si>
  <si>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</si>
  <si>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</si>
  <si>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</si>
  <si>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</si>
  <si>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</si>
  <si>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</si>
  <si>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</si>
  <si>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</si>
  <si>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</si>
  <si>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</si>
  <si>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</si>
  <si>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</si>
  <si>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</si>
  <si>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</si>
  <si>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</si>
  <si>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</si>
  <si>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</si>
  <si>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</si>
  <si>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</si>
  <si>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</si>
  <si>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</si>
  <si>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</si>
  <si>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</si>
  <si>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</si>
  <si>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</si>
  <si>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</si>
  <si>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</si>
  <si>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</si>
  <si>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</si>
  <si>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</si>
  <si>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</si>
  <si>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</si>
  <si>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</si>
  <si>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</si>
  <si>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</si>
  <si>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</si>
  <si>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</si>
  <si>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</si>
  <si>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</si>
  <si>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</si>
  <si>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</si>
  <si>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</si>
  <si>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</si>
  <si>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</si>
  <si>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</si>
  <si>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</si>
  <si>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</si>
  <si>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</si>
  <si>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</si>
  <si>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</si>
  <si>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</si>
  <si>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</si>
  <si>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</si>
  <si>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</si>
  <si>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</si>
  <si>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</si>
  <si>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</si>
  <si>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</si>
  <si>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</si>
  <si>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</si>
  <si>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</si>
  <si>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</si>
  <si>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</si>
  <si>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</si>
  <si>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</si>
  <si>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</si>
  <si>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</si>
  <si>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</si>
  <si>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</si>
  <si>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</si>
  <si>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</si>
  <si>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</si>
  <si>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</si>
  <si>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</si>
  <si>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</si>
  <si>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</si>
  <si>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</si>
  <si>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</si>
  <si>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</si>
  <si>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</si>
  <si>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</si>
  <si>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</si>
  <si>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OM-02-GSS-2025: En la revisión de documentación de las fumigaciones realizadas en las diferentes instalaciones de la Universidad, se encontró que no se especifican las áreas exactas intervenidas; no hay fumigación en las instalaciones antes de iniciar las clases del primer semestre del año; en el edificio administrativo no se fumigan los baños, las terrazas y oficinas que se encuentran con llave; y no se está dando cabal cumplimiento al PRT-GSS-004 Protocolo control de plagas Universidad Pedagógica Nacional en el que se establece: “Mensualmente se realizará una inspección mediante la hoja 1 del formato FOR-GSS- 069 Lista de chequeo de control integrado de plagas a través del cual se buscará encontrar alguna situación fuera de lugar y realizar la acción correctiva.” Lo anterior incumple el numeral 8.4 Control de los procesos, productos y servicios suministrados externamente de la norma 9001:2015. y puede generar un riesgo potencial de infestación de plagas en las áreas no intervenidas y que pueden no ser identificadas al no realizarse la inspección mensual establecida en el PRT-GSS004.</t>
  </si>
  <si>
    <t>OM-112-2025</t>
  </si>
  <si>
    <t>Actualizar protocolo PRT-GSS-004</t>
  </si>
  <si>
    <t>OM05-GSS-2025: Se evidencia parcialmente que no hay planeación ni control de la capacitación establecida en el PRT-GSS-002 Protocolo de aseo, limpieza y desinfección y las socializaciones del FOR-GSS-049 Plan anual de aseo, ni se cumple el criterio establecido en el numeral 10 del PRO-GSS-013 Programación y Ejecución de Actividades de Aseo y Cafetería “en grupos de máximo 10 personas para asegurar que para todos quede clara la información”; ya que de acuerdo con la SSG-Aseo y cafetería, las capacitaciones realizadas surgieron por contingencias institucionales (cortes de agua o luz) y no por una planeación previamente definida, debido a que el trabajo remoto no aplicaba para trabajadores oficiales y el personal de aseo vinculado mediante contrato; lo que potencialmente puede afectar la calidad en la prestación del servicio de aseo en las instalaciones de la Universidad Pedagógica Nacional.</t>
  </si>
  <si>
    <t>OM-115-2025</t>
  </si>
  <si>
    <t>Elaborar un cronograma de capacitaciones Para el personal de aseo y cafetería de la UPN.</t>
  </si>
  <si>
    <t>NC-197-2025</t>
  </si>
  <si>
    <t>Actualizar y formalizar el formato FOR-GSS-071 "Ficha de Parqueadero_V1", incorporando campos de validación que permitan dejar evidencia del control realizado.</t>
  </si>
  <si>
    <t>Solicitar inspección mensual de los informes del contratista detallando  que la información sea completa y se ajuste al nuevo protocolo al SGA.</t>
  </si>
  <si>
    <t>OM-113-2025</t>
  </si>
  <si>
    <t>Realizar socialización de funciones con cada trabajador oficial</t>
  </si>
  <si>
    <t>OM-114-2025</t>
  </si>
  <si>
    <t>Levantar información de las áreas en las que se han entregaron carros escurridores.</t>
  </si>
  <si>
    <t>Realizar la capacitaciones conforme al cronograma.</t>
  </si>
  <si>
    <t>NC-192-2025</t>
  </si>
  <si>
    <t>Cargar en Isolución el PESV aprobado por el comité de seguridad vial.</t>
  </si>
  <si>
    <t>NC06-GSS-2025: De acuerdo con la entrevista realizada a la funcionaria encargada de Aseo y Cafetería, ninguno de los Trabajadores Oficiales adscritos a la Subdirección de Servicios Generales, cuyas funciones están relacionadas con la operación de cafetería y atención de reuniones institucionales, cuenta con el curso actualizado de manipulación de alimentos, lo cual contraviene la Resolución 2674 de 2013 del Ministerio de Salud y Protección Social que establece: “Artículo 12.Educación y capacitación. Todas las personas que realizan actividades de manipulación de alimentos deben tener formación en educación sanitaria, principios básicos de buenas prácticas de manufactura y prácticas higiénicas en manipulación de alimentos.”</t>
  </si>
  <si>
    <t>NC-195-2025</t>
  </si>
  <si>
    <t>Verificar los certificados de manipulación de alimentos del personal de cafetería y archivar los que estén actualizados, generando el respectivo reporte de quienes cuentan o no con este documento</t>
  </si>
  <si>
    <t>NC07-GSS-2025: Mediante entrevista realizada a la Supernumeraria encargada de asuntos contables de la SSG, , se evidenció la pérdida una parte de información financiera que reposaba en su equipo de cómputo, y adicionalmente, señaló no tener definidos copias de respaldo (Backups) periódicos, lo cual incumple las directrices del Manual de políticas, normas y procedimientos para la administración de los recursos computacionales, informáticos, multimediales y comunicaciones de propiedad de la Universidad Pedagógica Nacional Resolución N° 0696 de 16 de junio de 2005 art. 11 donde se establece que cada usuario se responsabilizará de conservar y salvaguardar la integridad de la información y bien informático a su cargo, cuyo efecto potencial es la pérdida irreversible de datos contables, afectando la trazabilidad, el control interno y la rendición de cuentas institucional.</t>
  </si>
  <si>
    <t>NC-196-2025</t>
  </si>
  <si>
    <t>Realizar registros de backups de todas las áreas de la Subdirección</t>
  </si>
  <si>
    <t>Enviar actualizaciones a la Circular 004 Rectoría para ajustarla a las nuevas dinámicas administrativas y de seguridad.</t>
  </si>
  <si>
    <t>NC-199-2025</t>
  </si>
  <si>
    <t>Realizar mesa de trabajo para la actualización del procedimiento PRO-DOC-006 “Salidas de campo”</t>
  </si>
  <si>
    <t>NC-201-2025</t>
  </si>
  <si>
    <t>Revisar acta de entrega de la modernización electrónica de los ascensores.</t>
  </si>
  <si>
    <t>Certificar los ascensores y su habilitación conforme a la normativa vigente ante un organismo acreditado</t>
  </si>
  <si>
    <t>Diseñar el plan de prevención, preparación y respuesta ante emergencias en sistemas de transporte vertical para el edificio administrativo</t>
  </si>
  <si>
    <t>NC-172-2025</t>
  </si>
  <si>
    <t>ACTA SB06N013100 -  Instituto Pedagógico Nacional 7.6 - 9.3.1: Se evidencia ausencia de rejillas en drenajes de baño de hombres de laboratorios y en drenajes de baño mujeres, área de bachillerato costado grados séptimo y octavo.</t>
  </si>
  <si>
    <t>NC-175-2025</t>
  </si>
  <si>
    <t>Realizar un informe de la instalación de las rejillas faltantes en los puntos identificados.</t>
  </si>
  <si>
    <t>CTA SB06N013457 - Centro de Lenguas 7.3 Baños de piso 4 sin funcionamiento 7.8 Falta de mantenimiento baño piso 4</t>
  </si>
  <si>
    <t>NC-165-2025</t>
  </si>
  <si>
    <t>Realizar informe de reparación del baño piso 4</t>
  </si>
  <si>
    <t>SB18N017910. 3.4, Falta garantizar adecuada ventilación en servicios sanitarios. Calle 72</t>
  </si>
  <si>
    <t>NC-134-2025</t>
  </si>
  <si>
    <t>Realizar un informe de las adecuaciones realizadas a los baños de área de salud calle 72</t>
  </si>
  <si>
    <t>Responder de forma oportuna, efectiva y de fondo las PQRSFD de los ciudadanos y las partes interesadas, que queden bajo la responsabilidad de la Subdirección de Servicios Generales</t>
  </si>
  <si>
    <t>PQRSFD respondidas a conformidad</t>
  </si>
  <si>
    <t>Ninguna</t>
  </si>
  <si>
    <t>Porque al momento de elaborar el PRT-GSS-004 no se identificó como necesario exigir al contratista la especificación de áreas exactas intervenidas ni se ajustó el alcance a la capacidad operativa interna.</t>
  </si>
  <si>
    <t>Porque se ha confiado en el conocimiento y criterio de la líder de Aseo y Cafetería, lo que ha generado dependencia en la gestión individual y no en un proceso estandarizado.</t>
  </si>
  <si>
    <t>Porque no se han revisado ni ajustado los procesos de entrega en concordancia con las exigencias de trazabilidad.</t>
  </si>
  <si>
    <t>Porque el procedimiento PRO-GSS-013 está desactualizado y fija un criterio rígido de máximo 10 personas, sin considerar las dinámicas del servicio de aseo.</t>
  </si>
  <si>
    <t>Porque no se actualizaron oportunamente los instrumentos de control (formato y circular), quedando desajustados frente a las necesidades actuales de gestión y seguridad.</t>
  </si>
  <si>
    <t>Porque se requiere del visto bueno de varios directivos antes de ser expedido.</t>
  </si>
  <si>
    <t>Porque no se tenía identificado que el curso de manipulación de alimentos era un requisito obligatorio para los trabajadores que apoyan la cafetería y reuniones institucionales.</t>
  </si>
  <si>
    <t>Por qué en ese momento no era un requerimiento formal, y solo con la reglamentación del PESV se estableció su obligatoriedad
la normatividad sobre seguridad vial para instituciones educativas se consolidó posteriormente, lo que obligó a implementar herramientas de planificación y autorización de rutas.</t>
  </si>
  <si>
    <t>Porque la normatividad sobre seguridad vial para instituciones educativas se consolidó posteriormente, lo que obligó a implementar herramientas de planificación y autorización de rutas.</t>
  </si>
  <si>
    <t>Porque se estaban atendiendo primero otras áreas con daños más urgentes o con mayores implicaciones para la seguridad o el funcionamiento institucional.</t>
  </si>
  <si>
    <t>Porque estas zonas no habían sido intervenidas y no se habían recibido reportes por parte de la comunidad que permitieran priorizarla.</t>
  </si>
  <si>
    <t>Porque durante las visitas técnicas y recorridos se han consolidado solicitudes acumuladas y nuevas, que han sido gestionadas progresivamente</t>
  </si>
  <si>
    <t>No se había evidenciado como un hallazgo relevante o no se había priorizado frente a otras necesidades más urgentes.</t>
  </si>
  <si>
    <t>la información financiera no tenía copias de respaldo que garantizaran su recuperación en caso de pérdida.
¿Por qué la información financiera no tenía copias de respaldo que garantizaran su recuperación en caso de pérdida?
no existe un cronograma definido ni una práctica estandarizada en la SSG para hacer backups periódicos de la información financiera.
¿Por qué no existe un cronograma definido ni una práctica estandarizada en la SSG para hacer backups periódicos de la información financiera?
la responsabilidad de definir directrices institucionales sobre copias de respaldo recae en la Subdirección de Sistemas, y hasta la fecha no se han emitido lineamientos actualizados ni claros.
¿Por qué la responsabilidad de definir directrices institucionales sobre copias de respaldo recae en la Subdirección de Sistemas, y hasta la fecha no se han emitido lineamientos actualizados ni claros?
las directrices vigentes (Resolución 0696 de 2005 e instructivo INS-GSI-004) están desactualizadas y no se han socializado de manera proactiva en la comunidad universitaria.
¿Por qué las directrices vigentes (Resolución 0696 de 2005 e instructivo INS-GSI-004) están desactualizadas y no se han socializado de manera proactiva en la comunidad universitaria?
no existe una estrategia institucional activa de difusión y capacitación sobre gestión de respaldos y seguridad de la información, quedando la iniciativa en manos del usuario individual.</t>
  </si>
  <si>
    <t>Documento del plan de emergencias de transporte vertical elaborado y aprobado</t>
  </si>
  <si>
    <t>PRT-GSS-004 Actualizado</t>
  </si>
  <si>
    <t>Solicitud realizada al SGA</t>
  </si>
  <si>
    <t>Cronograma  elaborado</t>
  </si>
  <si>
    <t>capacitaciones desarrolladas</t>
  </si>
  <si>
    <t>FOR-GSS-071 actualizado.</t>
  </si>
  <si>
    <t>Socializaciones con trabajadores oficiales realizada</t>
  </si>
  <si>
    <t>Actas de entrega de los 15 carros escurridores de las diferentes áreas firmadas</t>
  </si>
  <si>
    <t>Documento del PESV aprobado y cargado en isolucion</t>
  </si>
  <si>
    <t>certificados de manipulación de alimentos verificados</t>
  </si>
  <si>
    <t>Formato aprobado.</t>
  </si>
  <si>
    <t>Acta de entrega de los ascensores modernizados revisada.</t>
  </si>
  <si>
    <t>ascensores administrativos certificados</t>
  </si>
  <si>
    <t>Informe de actividades realizadas</t>
  </si>
  <si>
    <t>Informe de cambio de rejillas.</t>
  </si>
  <si>
    <t>Informe de reparación del baño piso 4</t>
  </si>
  <si>
    <t>Informe de ejecución de adecuaciones</t>
  </si>
  <si>
    <t>Registros de backups realizados</t>
  </si>
  <si>
    <t>Circular de lineamientos de parqueadero enviada  a Rectoría.</t>
  </si>
  <si>
    <t>Desarrollar un informe de actividades para el plan de mantenimiento correctivo determinado en el área a intervenir según el diagnostico identificado</t>
  </si>
  <si>
    <t>OM03-GSS-2025: No se cuenta con evidencia clara sobre la implementación de controles específicos en la gestión de funciones asignadas al personal del área de Aseo y Cafetería con restricciones médicas. Aunque la líder de Aseo y cafetería manifiesta que tiene conocimiento de las restricciones médicas de los trabajadores y que asigna las funciones en consecuencia, la ausencia de documentación que respalde estas acciones con firma y validación de los involucrados, potencialmente puede generar un riesgo jurídico para la Universidad Pedagógica Nacional, al no poder demostrar con evidencias que está dando cumplimiento a la reasignación de labores con base en las restricciones médicas.</t>
  </si>
  <si>
    <t>OM04-GSS-2025: Durante la revisión documental y de control físico, se identificó que es necesario fortalecer los procesos que se adelantan para realizar la entrega de bienes de consumo, en tanto, de acuerdo con la evidencia, se encontró que:- Al efectuar la revisión del manejo de las entregas de insumos de aseo y cafetería a los trabajadores oficiales adscritos a la Subdirección de Servicios Generales, en donde el proceso cuenta con la creación y utilización de las bodegas virtuales, exclusivamente la Bodega de Aseo y Cafetería, se detectó que dicha bodega está creada en el aplicativo financiero GOOBI; sin embargo, los insumos que llegan por parte del proveedor ingresan directamente a la bodega y, desde allí, se efectúa una sola salida a la trabajadora oficial encargada de la distribución de los insumos, quien a su vez los entrega mediante planilla a dichos funcionarios, según requerimiento previo. Por lo anterior, los insumos no están siendo distribuidos por dependencia en la cual van a ser utilizados, lo que conlleva a una falta de control en la asignación de estos recursos y a la imposibilidad de implementar indicadores de tendencia de consumo por centro de costo.- Se evidenció la ausencia de registros que den cuenta del procedimiento de entrega y asignación al personal de tres (3) de los quince (15) carros para la limpieza, suministrados por el área de Almacén e Inventarios a la Subdirección de Servicios Generales – Aseo y Cafetería (salida bodega Aseo y Cafetería número 30 del 21 de octubre de 2024).Estas situaciones constituyen un potencial incumplimiento de lo establecido en el MNL-GSS-003 "Manual de Manejo de Bienes", numeral 6.2.1 Clasificación de Bienes, el cual dispone que, una vez efectuado el traslado de bienes de consumo a las áreas de servicio, el control y administración de estos deberá ser ejercido por el responsable asignado. La falta de trazabilidad sobre la asignación responsabilidad y control sobre los bienes públicos. de dichos bienes configuraría un riesgo de extravío, mal uso o dificultad en la determinación de responsabilidades patrimoniales, o los principios de transparencia, responsabilidad y control sobre los bienes públicos.</t>
  </si>
  <si>
    <t>NC08-GSS-2025: No se evidencian controles implementados para el ingreso y salida de vehículos al interior de la Universidad Pedagógica Nacional, particularmente en lo relacionado con el cumplimiento de lo dispuesto en la Circular Rectoría REC No. 004 del 8 de abril de 2024, la cual establece en su numeral 2.6 que el personal de vigilancia está Autorizado para verificar los datos del vehículo automotor y realizar su revisión por motivos de seguridad. Durante la prueba de recorrido, se evidenció que dicha actividad no se está llevando a cabo, lo que constituye un incumplimiento de la citada circular evidenciando una debilidad en los controles operativos establecidos los cuales no se encuentran documentados desde el proceso. Actualmente, el único instrumento disponible para tal fin es el formato FOR-GSS-071 "Ficha de Parqueadero_V1", descargable desde el sistema ISOLUCIÓN. No obstante, esta ficha no cuenta con firmas de validación y / o aprobación, como sistema de control, ya sea físico o digital, que permita verificar si el procedimiento fue efectivamente cumplido por parte del personal de seguridad. Esta situación genera una falta de trazabilidad y control sobre el flujo vehicular interno y conlleva riesgos tales como ingreso de vehículos no autorizados a instalaciones, exposición a incidentes de seguridad o pérdida de bienes patrimoniales y dificultad para establecer responsabilidades en caso de eventos adversos.</t>
  </si>
  <si>
    <t>NC03-GSS-2025: Durante el proceso de entrevistas y el análisis de las evidencias documentales, se observó que, si bien la Universidad Pedagógica Nacional ha iniciado acciones orientadas a la construcción de su Plan Estratégico de Seguridad Vial (PESV), dicho plan aún no ha sido formalmente adoptado. Esta situación incumple con lo establecido en la Resolución 20223040040595 de 2022 expedida por el Ministerio de Transporte, la cual establece esta obligación para la entidad: “que cuente con una flota de vehículos automotores o no automotores superior a diez (10) unidades, o que contrate o administre personal de conductores”. Por lo tanto, la Universidad debe contar con un PESV implementado máximo un año de después de entrada en vigor de dicha Resolución. Al no contar con un PESV, vulnera los mecanismos de prevención, mitigación y respuesta frente a situaciones que comprometan la seguridad vial y expone a la Universidad a las sanciones dispuestas en el artículo 13 de la ley 1562 de 2012.</t>
  </si>
  <si>
    <t>09-GSS- 2025 y  NC01- DOC-2025: Se evidencia que no se está llevando a cabo el procedimiento de validación mediante la presentación del carné estudiantil y documento de identidad de los estudiantes al momento de abordar los vehículos institucionales para las salidas pedagógicas, en su lugar, únicamente se realiza un conteo general del número de personas que ingresan al vehículo, sin confirmar su vínculo con la Universidad. Por otra parte, no se genera el informe sobre las condiciones de seguridad para las salidas académicas y tampoco se encuentra esta actividad en el PRO -DOC-006 Salidas de campo. Además, estas responsabilidades deben articularse entre conductores, docentes y personal de vigilancia en cuanto a la verificación de la identidad de los pasajeros, lo que puede generar riesgos en caso de un siniestro vial y derivar en consecuencias disciplinarias o administrativas, al vulnerar lo establecido para el control de salidas. Esta situación contraviene lo dispuesto en el Acuerdo 034 de 2015 de la Universidad Pedagógica Nacional.</t>
  </si>
  <si>
    <t>NC10-GSS-2025, NC01-GIF-2025, NC02-SG-SST-2025: En la revisión física se evidenció que el certificado de funcionamiento de los dos ascensores del edificio administrativo venció el 2 de julio de 2021, por lo cual la Universidad incumple los numerales 7.1.3 Infraestructura y 8.2.2 Requisitos para los productos y servicios de la norma NTC ISO 9001:2015; el Acuerdo 470 de 2011 Concejo de Bogotá, citado a continuación: “Artículo 2º. REVISIÓN GENERAL ANUAL DE LOS SISTEMAS DE TRANSPORTE VERTICAL EN EDIFICACIONES Y PUERTAS ELÉCTRICAS. (…) será obligación de las personas naturales y/o jurídicas propietarias y/o que administren sistemas de transporte vertical en edificaciones y puertas eléctricas que estén al servicio público o privado en el Distrito Capital, realizar la revisión general de los mismos. Para los años siguientes, esta revisión se efectuará en períodos no mayores a un (1) año.”, “PARÁGRAFO 3o. Será obligación de los administradores y/o propietarios de sistemas de transporte vertical en edificaciones y puertas eléctricas, ubicar a la entrada del aparato, en un lugar visible, la certificación de revisión general anual, una vez ésta se efectúe.” Adicionalmente, la Universidad no cuenta con los protocolos y procedimientos para atención de incidentes y/o emergencias en sistemas de transporte vertical establecidos en el artículo quinto de la Resolución 092 de 2014 FOPAE y el artículo 2.2.4.6.12 del Decreto 1075 de 2015, que exige contar con documentación que incluya, entre otros, los protocolos de seguridad, instructivos internos en seguridad y salud en el trabajo, así como la identificación de amenazas y la definición de planes de prevención, preparación y respuesta ante emergencias. La ausencia de este protocolo expone a los usuarios a un riesgo significativo en caso de presentarse una emergencia en los ascensores, al no contar con una guía clara de actuación que permita una respuesta oportuna y coordinada, lo que podría afectar la integridad de las personas y generar demoras en la atención de incidentes. Lo anterior genera riesgos de seguridad laboral, posibles sanciones por parte de la Alcaldía local y presunta responsabilidad civil y penal en caso de accidente</t>
  </si>
  <si>
    <t>ACTA SB06N013100 -  Instituto Pedagógico Nacional 4.1. Se evidencia ausencia de láminas de acrílico en techos, en solares de bachillerato en general. Se evidencian techos con peladuras en salones de primaria en general. Se evidencian paredes de pasamanos con peladuras en área de enfermería en general. Poceta de primaria de área común no es de material de fácil limpieza, material absorbente. Se evidencia humedad y presencia de hongo en techos de pasillos de primaria y en pasillo frente a entrada a gimnasio. Se evidencia lockers de área de laboratorios con óxido.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</si>
</sst>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35"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9" fontId="18"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Border="1" applyAlignment="1">
      <alignment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2"/>
  <sheetViews>
    <sheetView showGridLines="0" tabSelected="1" view="pageBreakPreview" topLeftCell="A2"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6"/>
      <c r="B1" s="101" t="s">
        <v>30</v>
      </c>
      <c r="C1" s="101"/>
      <c r="D1" s="101"/>
      <c r="E1" s="101"/>
      <c r="F1" s="101"/>
      <c r="G1" s="101"/>
      <c r="H1" s="101"/>
      <c r="I1" s="101"/>
      <c r="J1" s="101"/>
      <c r="K1" s="105" t="s">
        <v>81</v>
      </c>
      <c r="L1" s="105"/>
      <c r="M1" s="105"/>
      <c r="N1" s="105"/>
      <c r="O1" s="105"/>
    </row>
    <row r="2" spans="1:15" s="1" customFormat="1" ht="24" customHeight="1" x14ac:dyDescent="0.25">
      <c r="A2" s="106"/>
      <c r="B2" s="101" t="s">
        <v>31</v>
      </c>
      <c r="C2" s="101"/>
      <c r="D2" s="101"/>
      <c r="E2" s="101"/>
      <c r="F2" s="101"/>
      <c r="G2" s="101"/>
      <c r="H2" s="101"/>
      <c r="I2" s="101"/>
      <c r="J2" s="101"/>
      <c r="K2" s="105" t="s">
        <v>757</v>
      </c>
      <c r="L2" s="105"/>
      <c r="M2" s="105"/>
      <c r="N2" s="105"/>
      <c r="O2" s="105"/>
    </row>
    <row r="3" spans="1:15" s="1" customFormat="1" ht="24" customHeight="1" x14ac:dyDescent="0.25">
      <c r="A3" s="106"/>
      <c r="B3" s="101"/>
      <c r="C3" s="101"/>
      <c r="D3" s="101"/>
      <c r="E3" s="101"/>
      <c r="F3" s="101"/>
      <c r="G3" s="101"/>
      <c r="H3" s="101"/>
      <c r="I3" s="101"/>
      <c r="J3" s="101"/>
      <c r="K3" s="105" t="s">
        <v>756</v>
      </c>
      <c r="L3" s="105"/>
      <c r="M3" s="105"/>
      <c r="N3" s="105"/>
      <c r="O3" s="105"/>
    </row>
    <row r="4" spans="1:15" s="1" customFormat="1" ht="28.5" customHeight="1" x14ac:dyDescent="0.25">
      <c r="A4" s="107" t="s">
        <v>766</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95" t="s">
        <v>203</v>
      </c>
      <c r="B6" s="95"/>
      <c r="C6" s="95"/>
      <c r="D6" s="95"/>
      <c r="E6" s="95"/>
      <c r="F6" s="95"/>
      <c r="G6" s="95"/>
      <c r="H6" s="95"/>
      <c r="I6" s="95"/>
      <c r="J6" s="95"/>
      <c r="K6" s="95"/>
      <c r="L6" s="95"/>
      <c r="M6" s="95"/>
      <c r="N6" s="95"/>
      <c r="O6" s="95"/>
    </row>
    <row r="7" spans="1:15" s="5" customFormat="1" ht="18" customHeight="1" x14ac:dyDescent="0.25">
      <c r="A7" s="102" t="s">
        <v>5</v>
      </c>
      <c r="B7" s="103"/>
      <c r="C7" s="103"/>
      <c r="D7" s="103"/>
      <c r="E7" s="103"/>
      <c r="F7" s="104"/>
      <c r="G7" s="102" t="s">
        <v>204</v>
      </c>
      <c r="H7" s="103"/>
      <c r="I7" s="104"/>
      <c r="J7" s="25">
        <v>2026</v>
      </c>
      <c r="K7" s="110" t="s">
        <v>753</v>
      </c>
      <c r="L7" s="110"/>
      <c r="M7" s="110"/>
      <c r="N7" s="110"/>
      <c r="O7" s="110"/>
    </row>
    <row r="8" spans="1:15" s="5" customFormat="1" ht="24" x14ac:dyDescent="0.25">
      <c r="A8" s="49" t="s">
        <v>0</v>
      </c>
      <c r="B8" s="49" t="s">
        <v>1</v>
      </c>
      <c r="C8" s="49" t="s">
        <v>2</v>
      </c>
      <c r="D8" s="117" t="s">
        <v>397</v>
      </c>
      <c r="E8" s="117"/>
      <c r="F8" s="56" t="s">
        <v>398</v>
      </c>
      <c r="G8" s="57" t="s">
        <v>400</v>
      </c>
      <c r="H8" s="49" t="s">
        <v>515</v>
      </c>
      <c r="I8" s="49" t="s">
        <v>82</v>
      </c>
      <c r="J8" s="50" t="s">
        <v>83</v>
      </c>
      <c r="K8" s="48" t="s">
        <v>401</v>
      </c>
      <c r="L8" s="111" t="s">
        <v>403</v>
      </c>
      <c r="M8" s="112"/>
      <c r="N8" s="113"/>
      <c r="O8" s="48" t="s">
        <v>84</v>
      </c>
    </row>
    <row r="9" spans="1:15" s="70" customFormat="1" ht="409.5" customHeight="1" x14ac:dyDescent="0.25">
      <c r="A9" s="87" t="s">
        <v>27</v>
      </c>
      <c r="B9" s="87" t="s">
        <v>514</v>
      </c>
      <c r="C9" s="87" t="s">
        <v>56</v>
      </c>
      <c r="D9" s="89" t="s">
        <v>767</v>
      </c>
      <c r="E9" s="90"/>
      <c r="F9" s="81" t="s">
        <v>809</v>
      </c>
      <c r="G9" s="87" t="s">
        <v>768</v>
      </c>
      <c r="H9" s="87" t="str">
        <f>IFERROR(VLOOKUP(F9,'Hoja 2'!$AX$3:$BD$176,2,FALSE),"Cumplimiento de la acción")</f>
        <v>Cumplimiento de la acción</v>
      </c>
      <c r="I9" s="81" t="str">
        <f>IFERROR(VLOOKUP(F9,'Hoja 2'!$AX$3:$BD$121,6,FALSE),"100%")</f>
        <v>100%</v>
      </c>
      <c r="J9" s="81" t="str">
        <f>IFERROR(VLOOKUP(F9,'Hoja 2'!$AX$3:$BD$121,7,FALSE),"Acción cumplida")</f>
        <v>Acción cumplida</v>
      </c>
      <c r="K9" s="21"/>
      <c r="L9" s="114"/>
      <c r="M9" s="115"/>
      <c r="N9" s="116"/>
      <c r="O9" s="82">
        <f t="shared" ref="O9:O24" si="0">IF(((K9)/I9)&gt;100%,100%,((K9)/I9))</f>
        <v>0</v>
      </c>
    </row>
    <row r="10" spans="1:15" s="70" customFormat="1" ht="409.5" customHeight="1" x14ac:dyDescent="0.25">
      <c r="A10" s="87" t="s">
        <v>27</v>
      </c>
      <c r="B10" s="87" t="s">
        <v>514</v>
      </c>
      <c r="C10" s="87" t="s">
        <v>56</v>
      </c>
      <c r="D10" s="89" t="s">
        <v>843</v>
      </c>
      <c r="E10" s="90"/>
      <c r="F10" s="81" t="s">
        <v>810</v>
      </c>
      <c r="G10" s="87" t="s">
        <v>776</v>
      </c>
      <c r="H10" s="87" t="str">
        <f>IFERROR(VLOOKUP(F10,'Hoja 2'!$AX$3:$BD$176,2,FALSE),"Cumplimiento de la acción")</f>
        <v>Cumplimiento de la acción</v>
      </c>
      <c r="I10" s="81" t="str">
        <f>IFERROR(VLOOKUP(F10,'Hoja 2'!$AX$3:$BD$121,6,FALSE),"100%")</f>
        <v>100%</v>
      </c>
      <c r="J10" s="81" t="str">
        <f>IFERROR(VLOOKUP(F10,'Hoja 2'!$AX$3:$BD$121,7,FALSE),"Acción cumplida")</f>
        <v>Acción cumplida</v>
      </c>
      <c r="K10" s="21"/>
      <c r="L10" s="83"/>
      <c r="M10" s="84"/>
      <c r="N10" s="85"/>
      <c r="O10" s="82">
        <f t="shared" si="0"/>
        <v>0</v>
      </c>
    </row>
    <row r="11" spans="1:15" s="70" customFormat="1" ht="409.5" customHeight="1" x14ac:dyDescent="0.25">
      <c r="A11" s="87" t="s">
        <v>27</v>
      </c>
      <c r="B11" s="87" t="s">
        <v>514</v>
      </c>
      <c r="C11" s="87" t="s">
        <v>56</v>
      </c>
      <c r="D11" s="89" t="s">
        <v>844</v>
      </c>
      <c r="E11" s="90"/>
      <c r="F11" s="81" t="s">
        <v>811</v>
      </c>
      <c r="G11" s="87" t="s">
        <v>778</v>
      </c>
      <c r="H11" s="87" t="str">
        <f>IFERROR(VLOOKUP(F11,'Hoja 2'!$AX$3:$BD$176,2,FALSE),"Cumplimiento de la acción")</f>
        <v>Cumplimiento de la acción</v>
      </c>
      <c r="I11" s="81" t="str">
        <f>IFERROR(VLOOKUP(F11,'Hoja 2'!$AX$3:$BD$121,6,FALSE),"100%")</f>
        <v>100%</v>
      </c>
      <c r="J11" s="81" t="str">
        <f>IFERROR(VLOOKUP(F11,'Hoja 2'!$AX$3:$BD$121,7,FALSE),"Acción cumplida")</f>
        <v>Acción cumplida</v>
      </c>
      <c r="K11" s="21"/>
      <c r="L11" s="83"/>
      <c r="M11" s="84"/>
      <c r="N11" s="85"/>
      <c r="O11" s="82">
        <f t="shared" si="0"/>
        <v>0</v>
      </c>
    </row>
    <row r="12" spans="1:15" s="70" customFormat="1" ht="409.5" customHeight="1" x14ac:dyDescent="0.25">
      <c r="A12" s="87" t="s">
        <v>27</v>
      </c>
      <c r="B12" s="87" t="s">
        <v>514</v>
      </c>
      <c r="C12" s="87" t="s">
        <v>56</v>
      </c>
      <c r="D12" s="89" t="s">
        <v>770</v>
      </c>
      <c r="E12" s="90"/>
      <c r="F12" s="81" t="s">
        <v>812</v>
      </c>
      <c r="G12" s="87" t="s">
        <v>771</v>
      </c>
      <c r="H12" s="87" t="str">
        <f>IFERROR(VLOOKUP(F12,'Hoja 2'!$AX$3:$BD$176,2,FALSE),"Cumplimiento de la acción")</f>
        <v>Cumplimiento de la acción</v>
      </c>
      <c r="I12" s="81" t="str">
        <f>IFERROR(VLOOKUP(F12,'Hoja 2'!$AX$3:$BD$121,6,FALSE),"100%")</f>
        <v>100%</v>
      </c>
      <c r="J12" s="81" t="str">
        <f>IFERROR(VLOOKUP(F12,'Hoja 2'!$AX$3:$BD$121,7,FALSE),"Acción cumplida")</f>
        <v>Acción cumplida</v>
      </c>
      <c r="K12" s="21"/>
      <c r="L12" s="114"/>
      <c r="M12" s="115"/>
      <c r="N12" s="116"/>
      <c r="O12" s="82">
        <f t="shared" si="0"/>
        <v>0</v>
      </c>
    </row>
    <row r="13" spans="1:15" s="70" customFormat="1" ht="409.5" customHeight="1" x14ac:dyDescent="0.25">
      <c r="A13" s="87" t="s">
        <v>27</v>
      </c>
      <c r="B13" s="87" t="s">
        <v>514</v>
      </c>
      <c r="C13" s="87" t="s">
        <v>53</v>
      </c>
      <c r="D13" s="89" t="s">
        <v>845</v>
      </c>
      <c r="E13" s="90"/>
      <c r="F13" s="81" t="s">
        <v>813</v>
      </c>
      <c r="G13" s="87" t="s">
        <v>773</v>
      </c>
      <c r="H13" s="87" t="str">
        <f>IFERROR(VLOOKUP(F13,'Hoja 2'!$AX$3:$BD$176,2,FALSE),"Cumplimiento de la acción")</f>
        <v>Cumplimiento de la acción</v>
      </c>
      <c r="I13" s="81" t="str">
        <f>IFERROR(VLOOKUP(F13,'Hoja 2'!$AX$3:$BD$121,6,FALSE),"100%")</f>
        <v>100%</v>
      </c>
      <c r="J13" s="81" t="str">
        <f>IFERROR(VLOOKUP(F13,'Hoja 2'!$AX$3:$BD$121,7,FALSE),"Acción cumplida")</f>
        <v>Acción cumplida</v>
      </c>
      <c r="K13" s="21"/>
      <c r="L13" s="114"/>
      <c r="M13" s="115"/>
      <c r="N13" s="116"/>
      <c r="O13" s="82">
        <f t="shared" si="0"/>
        <v>0</v>
      </c>
    </row>
    <row r="14" spans="1:15" s="70" customFormat="1" ht="409.5" customHeight="1" x14ac:dyDescent="0.25">
      <c r="A14" s="87" t="s">
        <v>27</v>
      </c>
      <c r="B14" s="87" t="s">
        <v>514</v>
      </c>
      <c r="C14" s="87" t="s">
        <v>53</v>
      </c>
      <c r="D14" s="89" t="s">
        <v>846</v>
      </c>
      <c r="E14" s="90"/>
      <c r="F14" s="81" t="s">
        <v>814</v>
      </c>
      <c r="G14" s="87" t="s">
        <v>781</v>
      </c>
      <c r="H14" s="87" t="str">
        <f>IFERROR(VLOOKUP(F14,'Hoja 2'!$AX$3:$BD$176,2,FALSE),"Cumplimiento de la acción")</f>
        <v>Cumplimiento de la acción</v>
      </c>
      <c r="I14" s="81" t="str">
        <f>IFERROR(VLOOKUP(F14,'Hoja 2'!$AX$3:$BD$121,6,FALSE),"100%")</f>
        <v>100%</v>
      </c>
      <c r="J14" s="81" t="str">
        <f>IFERROR(VLOOKUP(F14,'Hoja 2'!$AX$3:$BD$121,7,FALSE),"Acción cumplida")</f>
        <v>Acción cumplida</v>
      </c>
      <c r="K14" s="21"/>
      <c r="L14" s="114"/>
      <c r="M14" s="115"/>
      <c r="N14" s="116"/>
      <c r="O14" s="82">
        <f t="shared" si="0"/>
        <v>0</v>
      </c>
    </row>
    <row r="15" spans="1:15" s="70" customFormat="1" ht="409.5" customHeight="1" x14ac:dyDescent="0.25">
      <c r="A15" s="87" t="s">
        <v>27</v>
      </c>
      <c r="B15" s="87" t="s">
        <v>514</v>
      </c>
      <c r="C15" s="87" t="s">
        <v>53</v>
      </c>
      <c r="D15" s="89" t="s">
        <v>783</v>
      </c>
      <c r="E15" s="90"/>
      <c r="F15" s="81" t="s">
        <v>815</v>
      </c>
      <c r="G15" s="87" t="s">
        <v>784</v>
      </c>
      <c r="H15" s="87" t="str">
        <f>IFERROR(VLOOKUP(F15,'Hoja 2'!$AX$3:$BD$176,2,FALSE),"Cumplimiento de la acción")</f>
        <v>Cumplimiento de la acción</v>
      </c>
      <c r="I15" s="81" t="str">
        <f>IFERROR(VLOOKUP(F15,'Hoja 2'!$AX$3:$BD$121,6,FALSE),"100%")</f>
        <v>100%</v>
      </c>
      <c r="J15" s="81" t="str">
        <f>IFERROR(VLOOKUP(F15,'Hoja 2'!$AX$3:$BD$121,7,FALSE),"Acción cumplida")</f>
        <v>Acción cumplida</v>
      </c>
      <c r="K15" s="21"/>
      <c r="L15" s="114"/>
      <c r="M15" s="115"/>
      <c r="N15" s="116"/>
      <c r="O15" s="82">
        <f t="shared" si="0"/>
        <v>0</v>
      </c>
    </row>
    <row r="16" spans="1:15" s="70" customFormat="1" ht="409.5" customHeight="1" x14ac:dyDescent="0.25">
      <c r="A16" s="87" t="s">
        <v>27</v>
      </c>
      <c r="B16" s="87" t="s">
        <v>514</v>
      </c>
      <c r="C16" s="87" t="s">
        <v>53</v>
      </c>
      <c r="D16" s="89" t="s">
        <v>786</v>
      </c>
      <c r="E16" s="90"/>
      <c r="F16" s="86" t="s">
        <v>822</v>
      </c>
      <c r="G16" s="87" t="s">
        <v>787</v>
      </c>
      <c r="H16" s="87" t="str">
        <f>IFERROR(VLOOKUP(F16,'Hoja 2'!$AX$3:$BD$176,2,FALSE),"Cumplimiento de la acción")</f>
        <v>Cumplimiento de la acción</v>
      </c>
      <c r="I16" s="81" t="str">
        <f>IFERROR(VLOOKUP(F16,'Hoja 2'!$AX$3:$BD$121,6,FALSE),"100%")</f>
        <v>100%</v>
      </c>
      <c r="J16" s="81" t="str">
        <f>IFERROR(VLOOKUP(F16,'Hoja 2'!$AX$3:$BD$121,7,FALSE),"Acción cumplida")</f>
        <v>Acción cumplida</v>
      </c>
      <c r="K16" s="21"/>
      <c r="L16" s="114"/>
      <c r="M16" s="115"/>
      <c r="N16" s="116"/>
      <c r="O16" s="82">
        <f t="shared" si="0"/>
        <v>0</v>
      </c>
    </row>
    <row r="17" spans="1:15" s="70" customFormat="1" ht="409.5" customHeight="1" x14ac:dyDescent="0.25">
      <c r="A17" s="87" t="s">
        <v>27</v>
      </c>
      <c r="B17" s="87" t="s">
        <v>514</v>
      </c>
      <c r="C17" s="87" t="s">
        <v>53</v>
      </c>
      <c r="D17" s="89" t="s">
        <v>847</v>
      </c>
      <c r="E17" s="90"/>
      <c r="F17" s="81" t="s">
        <v>816</v>
      </c>
      <c r="G17" s="87" t="s">
        <v>790</v>
      </c>
      <c r="H17" s="87" t="str">
        <f>IFERROR(VLOOKUP(F17,'Hoja 2'!$AX$3:$BD$176,2,FALSE),"Cumplimiento de la acción")</f>
        <v>Cumplimiento de la acción</v>
      </c>
      <c r="I17" s="81" t="str">
        <f>IFERROR(VLOOKUP(F17,'Hoja 2'!$AX$3:$BD$121,6,FALSE),"100%")</f>
        <v>100%</v>
      </c>
      <c r="J17" s="81" t="str">
        <f>IFERROR(VLOOKUP(F17,'Hoja 2'!$AX$3:$BD$121,7,FALSE),"Acción cumplida")</f>
        <v>Acción cumplida</v>
      </c>
      <c r="K17" s="21"/>
      <c r="L17" s="114"/>
      <c r="M17" s="115"/>
      <c r="N17" s="116"/>
      <c r="O17" s="82">
        <f t="shared" si="0"/>
        <v>0</v>
      </c>
    </row>
    <row r="18" spans="1:15" s="70" customFormat="1" ht="409.5" customHeight="1" x14ac:dyDescent="0.25">
      <c r="A18" s="87" t="s">
        <v>27</v>
      </c>
      <c r="B18" s="87" t="s">
        <v>514</v>
      </c>
      <c r="C18" s="87" t="s">
        <v>53</v>
      </c>
      <c r="D18" s="89" t="s">
        <v>848</v>
      </c>
      <c r="E18" s="90"/>
      <c r="F18" s="81" t="s">
        <v>817</v>
      </c>
      <c r="G18" s="87" t="s">
        <v>792</v>
      </c>
      <c r="H18" s="87" t="str">
        <f>IFERROR(VLOOKUP(F18,'Hoja 2'!$AX$3:$BD$176,2,FALSE),"Cumplimiento de la acción")</f>
        <v>Cumplimiento de la acción</v>
      </c>
      <c r="I18" s="81" t="str">
        <f>IFERROR(VLOOKUP(F18,'Hoja 2'!$AX$3:$BD$121,6,FALSE),"100%")</f>
        <v>100%</v>
      </c>
      <c r="J18" s="81" t="str">
        <f>IFERROR(VLOOKUP(F18,'Hoja 2'!$AX$3:$BD$121,7,FALSE),"Acción cumplida")</f>
        <v>Acción cumplida</v>
      </c>
      <c r="K18" s="21"/>
      <c r="L18" s="114"/>
      <c r="M18" s="115"/>
      <c r="N18" s="116"/>
      <c r="O18" s="82">
        <f t="shared" si="0"/>
        <v>0</v>
      </c>
    </row>
    <row r="19" spans="1:15" s="70" customFormat="1" ht="409.5" customHeight="1" x14ac:dyDescent="0.25">
      <c r="A19" s="87" t="s">
        <v>27</v>
      </c>
      <c r="B19" s="87" t="s">
        <v>45</v>
      </c>
      <c r="C19" s="87" t="s">
        <v>53</v>
      </c>
      <c r="D19" s="89" t="s">
        <v>849</v>
      </c>
      <c r="E19" s="90"/>
      <c r="F19" s="81" t="s">
        <v>818</v>
      </c>
      <c r="G19" s="87" t="s">
        <v>796</v>
      </c>
      <c r="H19" s="87" t="str">
        <f>IFERROR(VLOOKUP(F19,'Hoja 2'!$AX$3:$BD$176,2,FALSE),"Cumplimiento de la acción")</f>
        <v>Cumplimiento de la acción</v>
      </c>
      <c r="I19" s="81" t="str">
        <f>IFERROR(VLOOKUP(F19,'Hoja 2'!$AX$3:$BD$121,6,FALSE),"100%")</f>
        <v>100%</v>
      </c>
      <c r="J19" s="81" t="str">
        <f>IFERROR(VLOOKUP(F19,'Hoja 2'!$AX$3:$BD$121,7,FALSE),"Acción cumplida")</f>
        <v>Acción cumplida</v>
      </c>
      <c r="K19" s="21"/>
      <c r="L19" s="114"/>
      <c r="M19" s="115"/>
      <c r="N19" s="116"/>
      <c r="O19" s="82">
        <f t="shared" si="0"/>
        <v>0</v>
      </c>
    </row>
    <row r="20" spans="1:15" s="70" customFormat="1" ht="216.75" customHeight="1" x14ac:dyDescent="0.25">
      <c r="A20" s="87" t="s">
        <v>27</v>
      </c>
      <c r="B20" s="87" t="s">
        <v>45</v>
      </c>
      <c r="C20" s="87" t="s">
        <v>53</v>
      </c>
      <c r="D20" s="89" t="s">
        <v>797</v>
      </c>
      <c r="E20" s="90"/>
      <c r="F20" s="81" t="s">
        <v>819</v>
      </c>
      <c r="G20" s="87" t="s">
        <v>798</v>
      </c>
      <c r="H20" s="87" t="str">
        <f>IFERROR(VLOOKUP(F20,'Hoja 2'!$AX$3:$BD$176,2,FALSE),"Cumplimiento de la acción")</f>
        <v>Cumplimiento de la acción</v>
      </c>
      <c r="I20" s="81" t="str">
        <f>IFERROR(VLOOKUP(F20,'Hoja 2'!$AX$3:$BD$121,6,FALSE),"100%")</f>
        <v>100%</v>
      </c>
      <c r="J20" s="81" t="str">
        <f>IFERROR(VLOOKUP(F20,'Hoja 2'!$AX$3:$BD$121,7,FALSE),"Acción cumplida")</f>
        <v>Acción cumplida</v>
      </c>
      <c r="K20" s="21"/>
      <c r="L20" s="114"/>
      <c r="M20" s="115"/>
      <c r="N20" s="116"/>
      <c r="O20" s="82">
        <f t="shared" si="0"/>
        <v>0</v>
      </c>
    </row>
    <row r="21" spans="1:15" s="70" customFormat="1" ht="127.5" customHeight="1" x14ac:dyDescent="0.25">
      <c r="A21" s="87" t="s">
        <v>27</v>
      </c>
      <c r="B21" s="87" t="s">
        <v>45</v>
      </c>
      <c r="C21" s="87" t="s">
        <v>53</v>
      </c>
      <c r="D21" s="89" t="s">
        <v>800</v>
      </c>
      <c r="E21" s="90"/>
      <c r="F21" s="81" t="s">
        <v>820</v>
      </c>
      <c r="G21" s="87" t="s">
        <v>801</v>
      </c>
      <c r="H21" s="87" t="str">
        <f>IFERROR(VLOOKUP(F21,'Hoja 2'!$AX$3:$BD$176,2,FALSE),"Cumplimiento de la acción")</f>
        <v>Cumplimiento de la acción</v>
      </c>
      <c r="I21" s="81" t="str">
        <f>IFERROR(VLOOKUP(F21,'Hoja 2'!$AX$3:$BD$121,6,FALSE),"100%")</f>
        <v>100%</v>
      </c>
      <c r="J21" s="81" t="str">
        <f>IFERROR(VLOOKUP(F21,'Hoja 2'!$AX$3:$BD$121,7,FALSE),"Acción cumplida")</f>
        <v>Acción cumplida</v>
      </c>
      <c r="K21" s="21"/>
      <c r="L21" s="114"/>
      <c r="M21" s="115"/>
      <c r="N21" s="116"/>
      <c r="O21" s="82">
        <f t="shared" si="0"/>
        <v>0</v>
      </c>
    </row>
    <row r="22" spans="1:15" s="70" customFormat="1" ht="102" customHeight="1" x14ac:dyDescent="0.25">
      <c r="A22" s="87" t="s">
        <v>27</v>
      </c>
      <c r="B22" s="87" t="s">
        <v>45</v>
      </c>
      <c r="C22" s="87" t="s">
        <v>53</v>
      </c>
      <c r="D22" s="89" t="s">
        <v>803</v>
      </c>
      <c r="E22" s="90"/>
      <c r="F22" s="81" t="s">
        <v>821</v>
      </c>
      <c r="G22" s="87" t="s">
        <v>804</v>
      </c>
      <c r="H22" s="87" t="str">
        <f>IFERROR(VLOOKUP(F22,'Hoja 2'!$AX$3:$BD$176,2,FALSE),"Cumplimiento de la acción")</f>
        <v>Cumplimiento de la acción</v>
      </c>
      <c r="I22" s="81" t="str">
        <f>IFERROR(VLOOKUP(F22,'Hoja 2'!$AX$3:$BD$121,6,FALSE),"100%")</f>
        <v>100%</v>
      </c>
      <c r="J22" s="81" t="str">
        <f>IFERROR(VLOOKUP(F22,'Hoja 2'!$AX$3:$BD$121,7,FALSE),"Acción cumplida")</f>
        <v>Acción cumplida</v>
      </c>
      <c r="K22" s="21"/>
      <c r="L22" s="114"/>
      <c r="M22" s="115"/>
      <c r="N22" s="116"/>
      <c r="O22" s="82">
        <f t="shared" si="0"/>
        <v>0</v>
      </c>
    </row>
    <row r="23" spans="1:15" s="70" customFormat="1" ht="156" customHeight="1" x14ac:dyDescent="0.25">
      <c r="A23" s="87" t="s">
        <v>28</v>
      </c>
      <c r="B23" s="87" t="s">
        <v>212</v>
      </c>
      <c r="C23" s="87" t="s">
        <v>208</v>
      </c>
      <c r="D23" s="89" t="s">
        <v>230</v>
      </c>
      <c r="E23" s="90"/>
      <c r="F23" s="87" t="s">
        <v>257</v>
      </c>
      <c r="G23" s="87" t="str">
        <f>IFERROR(VLOOKUP(F23,'Hoja 2'!$AX$3:$BE$176,8,FALSE)," ")</f>
        <v>PTEP 14</v>
      </c>
      <c r="H23" s="87" t="str">
        <f>IFERROR(VLOOKUP(F23,'Hoja 2'!$AX$3:$BD$176,2,FALSE),"Cumplimiento de la acción")</f>
        <v>Cumplimiento de la acción</v>
      </c>
      <c r="I23" s="81" t="str">
        <f>IFERROR(VLOOKUP(F23,'Hoja 2'!$AX$3:$BD$121,6,FALSE),"100%")</f>
        <v>100%</v>
      </c>
      <c r="J23" s="81" t="str">
        <f>IFERROR(VLOOKUP(F23,'Hoja 2'!$AX$3:$BD$121,7,FALSE),"Acción cumplida")</f>
        <v>Acción cumplida</v>
      </c>
      <c r="K23" s="21"/>
      <c r="L23" s="114"/>
      <c r="M23" s="115"/>
      <c r="N23" s="116"/>
      <c r="O23" s="82">
        <f t="shared" si="0"/>
        <v>0</v>
      </c>
    </row>
    <row r="24" spans="1:15" s="70" customFormat="1" ht="25.5" x14ac:dyDescent="0.25">
      <c r="A24" s="80"/>
      <c r="B24" s="80"/>
      <c r="C24" s="80"/>
      <c r="D24" s="121"/>
      <c r="E24" s="121"/>
      <c r="F24" s="80"/>
      <c r="G24" s="80" t="str">
        <f>IFERROR(VLOOKUP(F24,'Hoja 2'!$AX$3:$BE$176,8,FALSE)," ")</f>
        <v xml:space="preserve"> </v>
      </c>
      <c r="H24" s="80" t="str">
        <f>IFERROR(VLOOKUP(F24,'Hoja 2'!$AX$3:$BD$176,2,FALSE),"Cumplimiento de la acción")</f>
        <v>Cumplimiento de la acción</v>
      </c>
      <c r="I24" s="122" t="str">
        <f>IFERROR(VLOOKUP(F24,'Hoja 2'!$AX$3:$BD$121,6,FALSE),"100%")</f>
        <v>100%</v>
      </c>
      <c r="J24" s="122" t="str">
        <f>IFERROR(VLOOKUP(F24,'Hoja 2'!$AX$3:$BD$121,7,FALSE),"Acción cumplida")</f>
        <v>Acción cumplida</v>
      </c>
      <c r="K24" s="66"/>
      <c r="L24" s="114"/>
      <c r="M24" s="115"/>
      <c r="N24" s="116"/>
      <c r="O24" s="82">
        <f t="shared" si="0"/>
        <v>0</v>
      </c>
    </row>
    <row r="25" spans="1:15" s="5" customFormat="1" x14ac:dyDescent="0.25">
      <c r="A25" s="22"/>
      <c r="B25" s="22"/>
      <c r="C25" s="22"/>
      <c r="D25" s="23"/>
      <c r="E25" s="23"/>
      <c r="F25" s="23"/>
      <c r="G25" s="23"/>
      <c r="H25" s="23"/>
      <c r="I25" s="23"/>
      <c r="J25" s="23"/>
      <c r="K25" s="23"/>
      <c r="L25" s="23"/>
      <c r="M25" s="23"/>
      <c r="N25" s="23"/>
      <c r="O25" s="23"/>
    </row>
    <row r="26" spans="1:15" s="5" customFormat="1" x14ac:dyDescent="0.25">
      <c r="A26" s="95" t="s">
        <v>758</v>
      </c>
      <c r="B26" s="95"/>
      <c r="C26" s="95"/>
      <c r="D26" s="95"/>
      <c r="E26" s="95"/>
      <c r="F26" s="95"/>
      <c r="G26" s="95"/>
      <c r="H26" s="95"/>
      <c r="I26" s="95"/>
      <c r="J26" s="95"/>
      <c r="K26" s="95"/>
      <c r="L26" s="95"/>
      <c r="M26" s="95"/>
      <c r="N26" s="95"/>
      <c r="O26" s="95"/>
    </row>
    <row r="27" spans="1:15" s="3" customFormat="1" ht="15" customHeight="1" x14ac:dyDescent="0.25">
      <c r="A27" s="93" t="s">
        <v>752</v>
      </c>
      <c r="B27" s="93"/>
      <c r="C27" s="93"/>
      <c r="D27" s="93"/>
      <c r="E27" s="93"/>
      <c r="F27" s="93"/>
      <c r="G27" s="93"/>
      <c r="H27" s="93"/>
      <c r="I27" s="93"/>
      <c r="J27" s="94"/>
      <c r="K27" s="98" t="s">
        <v>754</v>
      </c>
      <c r="L27" s="99"/>
      <c r="M27" s="99"/>
      <c r="N27" s="99"/>
      <c r="O27" s="100"/>
    </row>
    <row r="28" spans="1:15" s="2" customFormat="1" ht="25.5" customHeight="1" x14ac:dyDescent="0.25">
      <c r="A28" s="92" t="s">
        <v>755</v>
      </c>
      <c r="B28" s="91" t="s">
        <v>91</v>
      </c>
      <c r="C28" s="91" t="s">
        <v>201</v>
      </c>
      <c r="D28" s="91" t="s">
        <v>82</v>
      </c>
      <c r="E28" s="91" t="s">
        <v>83</v>
      </c>
      <c r="F28" s="91" t="s">
        <v>32</v>
      </c>
      <c r="G28" s="91"/>
      <c r="H28" s="91" t="s">
        <v>88</v>
      </c>
      <c r="I28" s="91" t="s">
        <v>200</v>
      </c>
      <c r="J28" s="91" t="s">
        <v>33</v>
      </c>
      <c r="K28" s="96" t="s">
        <v>404</v>
      </c>
      <c r="L28" s="96" t="s">
        <v>405</v>
      </c>
      <c r="M28" s="96" t="s">
        <v>402</v>
      </c>
      <c r="N28" s="97" t="s">
        <v>202</v>
      </c>
      <c r="O28" s="96" t="s">
        <v>34</v>
      </c>
    </row>
    <row r="29" spans="1:15" s="1" customFormat="1" ht="22.5" customHeight="1" x14ac:dyDescent="0.25">
      <c r="A29" s="92"/>
      <c r="B29" s="91"/>
      <c r="C29" s="91"/>
      <c r="D29" s="91"/>
      <c r="E29" s="91"/>
      <c r="F29" s="24" t="s">
        <v>3</v>
      </c>
      <c r="G29" s="24" t="s">
        <v>4</v>
      </c>
      <c r="H29" s="91"/>
      <c r="I29" s="91"/>
      <c r="J29" s="91"/>
      <c r="K29" s="96"/>
      <c r="L29" s="96"/>
      <c r="M29" s="96"/>
      <c r="N29" s="97"/>
      <c r="O29" s="96"/>
    </row>
    <row r="30" spans="1:15" s="4" customFormat="1" ht="25.5" x14ac:dyDescent="0.25">
      <c r="A30" s="87" t="s">
        <v>768</v>
      </c>
      <c r="B30" s="69" t="s">
        <v>281</v>
      </c>
      <c r="C30" s="69" t="s">
        <v>769</v>
      </c>
      <c r="D30" s="73">
        <v>1</v>
      </c>
      <c r="E30" s="69" t="s">
        <v>824</v>
      </c>
      <c r="F30" s="74">
        <v>46054</v>
      </c>
      <c r="G30" s="74">
        <v>46142</v>
      </c>
      <c r="H30" s="77" t="s">
        <v>89</v>
      </c>
      <c r="I30" s="69" t="s">
        <v>20</v>
      </c>
      <c r="J30" s="16" t="s">
        <v>808</v>
      </c>
      <c r="K30" s="21"/>
      <c r="L30" s="19">
        <f t="shared" ref="L30:L93" si="1">IF((K30/D30)&gt;100%,100%,(K30/D30))</f>
        <v>0</v>
      </c>
      <c r="M30" s="16"/>
      <c r="N30" s="17"/>
      <c r="O30" s="16"/>
    </row>
    <row r="31" spans="1:15" s="4" customFormat="1" ht="51" x14ac:dyDescent="0.25">
      <c r="A31" s="87" t="s">
        <v>768</v>
      </c>
      <c r="B31" s="69" t="s">
        <v>281</v>
      </c>
      <c r="C31" s="69" t="s">
        <v>775</v>
      </c>
      <c r="D31" s="73">
        <v>1</v>
      </c>
      <c r="E31" s="69" t="s">
        <v>825</v>
      </c>
      <c r="F31" s="74">
        <v>46054</v>
      </c>
      <c r="G31" s="74">
        <v>46081</v>
      </c>
      <c r="H31" s="77" t="s">
        <v>89</v>
      </c>
      <c r="I31" s="69" t="s">
        <v>20</v>
      </c>
      <c r="J31" s="16" t="s">
        <v>808</v>
      </c>
      <c r="K31" s="21"/>
      <c r="L31" s="19">
        <f t="shared" si="1"/>
        <v>0</v>
      </c>
      <c r="M31" s="16"/>
      <c r="N31" s="17"/>
      <c r="O31" s="16"/>
    </row>
    <row r="32" spans="1:15" s="4" customFormat="1" ht="38.25" x14ac:dyDescent="0.25">
      <c r="A32" s="87" t="s">
        <v>771</v>
      </c>
      <c r="B32" s="69" t="s">
        <v>121</v>
      </c>
      <c r="C32" s="69" t="s">
        <v>772</v>
      </c>
      <c r="D32" s="73">
        <v>1</v>
      </c>
      <c r="E32" s="69" t="s">
        <v>826</v>
      </c>
      <c r="F32" s="74">
        <v>46055</v>
      </c>
      <c r="G32" s="74">
        <v>46111</v>
      </c>
      <c r="H32" s="77" t="s">
        <v>89</v>
      </c>
      <c r="I32" s="69" t="s">
        <v>20</v>
      </c>
      <c r="J32" s="16" t="s">
        <v>808</v>
      </c>
      <c r="K32" s="21"/>
      <c r="L32" s="19">
        <f t="shared" si="1"/>
        <v>0</v>
      </c>
      <c r="M32" s="16"/>
      <c r="N32" s="17"/>
      <c r="O32" s="16"/>
    </row>
    <row r="33" spans="1:15" s="4" customFormat="1" ht="38.25" x14ac:dyDescent="0.25">
      <c r="A33" s="87" t="s">
        <v>771</v>
      </c>
      <c r="B33" s="69" t="s">
        <v>121</v>
      </c>
      <c r="C33" s="69" t="s">
        <v>780</v>
      </c>
      <c r="D33" s="73">
        <v>2</v>
      </c>
      <c r="E33" s="69" t="s">
        <v>827</v>
      </c>
      <c r="F33" s="74">
        <v>46055</v>
      </c>
      <c r="G33" s="74">
        <v>46265</v>
      </c>
      <c r="H33" s="77" t="s">
        <v>89</v>
      </c>
      <c r="I33" s="69" t="s">
        <v>20</v>
      </c>
      <c r="J33" s="16" t="s">
        <v>808</v>
      </c>
      <c r="K33" s="21"/>
      <c r="L33" s="19">
        <f t="shared" si="1"/>
        <v>0</v>
      </c>
      <c r="M33" s="16"/>
      <c r="N33" s="17"/>
      <c r="O33" s="16"/>
    </row>
    <row r="34" spans="1:15" s="4" customFormat="1" ht="63.75" x14ac:dyDescent="0.25">
      <c r="A34" s="87" t="s">
        <v>773</v>
      </c>
      <c r="B34" s="69" t="s">
        <v>126</v>
      </c>
      <c r="C34" s="69" t="s">
        <v>774</v>
      </c>
      <c r="D34" s="73">
        <v>1</v>
      </c>
      <c r="E34" s="69" t="s">
        <v>828</v>
      </c>
      <c r="F34" s="74">
        <v>46054</v>
      </c>
      <c r="G34" s="74">
        <v>46112</v>
      </c>
      <c r="H34" s="77" t="s">
        <v>89</v>
      </c>
      <c r="I34" s="69" t="s">
        <v>20</v>
      </c>
      <c r="J34" s="16" t="s">
        <v>808</v>
      </c>
      <c r="K34" s="21"/>
      <c r="L34" s="19">
        <f t="shared" si="1"/>
        <v>0</v>
      </c>
      <c r="M34" s="16"/>
      <c r="N34" s="17"/>
      <c r="O34" s="16"/>
    </row>
    <row r="35" spans="1:15" s="4" customFormat="1" ht="63.75" x14ac:dyDescent="0.25">
      <c r="A35" s="87" t="s">
        <v>773</v>
      </c>
      <c r="B35" s="69" t="s">
        <v>126</v>
      </c>
      <c r="C35" s="69" t="s">
        <v>789</v>
      </c>
      <c r="D35" s="73">
        <v>1</v>
      </c>
      <c r="E35" s="69" t="s">
        <v>841</v>
      </c>
      <c r="F35" s="74">
        <v>46054</v>
      </c>
      <c r="G35" s="74">
        <v>46112</v>
      </c>
      <c r="H35" s="77" t="s">
        <v>89</v>
      </c>
      <c r="I35" s="69" t="s">
        <v>20</v>
      </c>
      <c r="J35" s="16" t="s">
        <v>808</v>
      </c>
      <c r="K35" s="21"/>
      <c r="L35" s="19">
        <f t="shared" si="1"/>
        <v>0</v>
      </c>
      <c r="M35" s="16"/>
      <c r="N35" s="17"/>
      <c r="O35" s="16"/>
    </row>
    <row r="36" spans="1:15" s="4" customFormat="1" ht="38.25" x14ac:dyDescent="0.25">
      <c r="A36" s="87" t="s">
        <v>776</v>
      </c>
      <c r="B36" s="69" t="s">
        <v>125</v>
      </c>
      <c r="C36" s="69" t="s">
        <v>777</v>
      </c>
      <c r="D36" s="73">
        <v>50</v>
      </c>
      <c r="E36" s="69" t="s">
        <v>829</v>
      </c>
      <c r="F36" s="74">
        <v>46054</v>
      </c>
      <c r="G36" s="74">
        <v>46234</v>
      </c>
      <c r="H36" s="77" t="s">
        <v>89</v>
      </c>
      <c r="I36" s="69" t="s">
        <v>20</v>
      </c>
      <c r="J36" s="16" t="s">
        <v>808</v>
      </c>
      <c r="K36" s="21"/>
      <c r="L36" s="19">
        <f t="shared" si="1"/>
        <v>0</v>
      </c>
      <c r="M36" s="16"/>
      <c r="N36" s="17"/>
      <c r="O36" s="16"/>
    </row>
    <row r="37" spans="1:15" s="4" customFormat="1" ht="71.25" customHeight="1" x14ac:dyDescent="0.25">
      <c r="A37" s="87" t="s">
        <v>778</v>
      </c>
      <c r="B37" s="69" t="s">
        <v>125</v>
      </c>
      <c r="C37" s="69" t="s">
        <v>779</v>
      </c>
      <c r="D37" s="73">
        <v>15</v>
      </c>
      <c r="E37" s="69" t="s">
        <v>830</v>
      </c>
      <c r="F37" s="74">
        <v>46055</v>
      </c>
      <c r="G37" s="79">
        <v>46173</v>
      </c>
      <c r="H37" s="77" t="s">
        <v>89</v>
      </c>
      <c r="I37" s="69" t="s">
        <v>20</v>
      </c>
      <c r="J37" s="16" t="s">
        <v>808</v>
      </c>
      <c r="K37" s="21"/>
      <c r="L37" s="19">
        <f t="shared" si="1"/>
        <v>0</v>
      </c>
      <c r="M37" s="16"/>
      <c r="N37" s="17"/>
      <c r="O37" s="16"/>
    </row>
    <row r="38" spans="1:15" s="1" customFormat="1" ht="51" x14ac:dyDescent="0.25">
      <c r="A38" s="87" t="s">
        <v>781</v>
      </c>
      <c r="B38" s="69" t="s">
        <v>126</v>
      </c>
      <c r="C38" s="69" t="s">
        <v>782</v>
      </c>
      <c r="D38" s="73">
        <v>1</v>
      </c>
      <c r="E38" s="69" t="s">
        <v>831</v>
      </c>
      <c r="F38" s="74">
        <v>46054</v>
      </c>
      <c r="G38" s="79">
        <v>46111</v>
      </c>
      <c r="H38" s="77" t="s">
        <v>89</v>
      </c>
      <c r="I38" s="69" t="s">
        <v>20</v>
      </c>
      <c r="J38" s="16" t="s">
        <v>808</v>
      </c>
      <c r="K38" s="20"/>
      <c r="L38" s="19">
        <f t="shared" si="1"/>
        <v>0</v>
      </c>
      <c r="M38" s="16"/>
      <c r="N38" s="17"/>
      <c r="O38" s="16"/>
    </row>
    <row r="39" spans="1:15" s="1" customFormat="1" ht="76.5" x14ac:dyDescent="0.25">
      <c r="A39" s="87" t="s">
        <v>784</v>
      </c>
      <c r="B39" s="69" t="s">
        <v>125</v>
      </c>
      <c r="C39" s="69" t="s">
        <v>785</v>
      </c>
      <c r="D39" s="73">
        <v>1</v>
      </c>
      <c r="E39" s="69" t="s">
        <v>832</v>
      </c>
      <c r="F39" s="74">
        <v>46054</v>
      </c>
      <c r="G39" s="74">
        <v>46203</v>
      </c>
      <c r="H39" s="77" t="s">
        <v>89</v>
      </c>
      <c r="I39" s="69" t="s">
        <v>20</v>
      </c>
      <c r="J39" s="16" t="s">
        <v>808</v>
      </c>
      <c r="K39" s="68"/>
      <c r="L39" s="19">
        <f t="shared" si="1"/>
        <v>0</v>
      </c>
      <c r="M39" s="16"/>
      <c r="N39" s="17"/>
      <c r="O39" s="16"/>
    </row>
    <row r="40" spans="1:15" s="4" customFormat="1" ht="25.5" x14ac:dyDescent="0.25">
      <c r="A40" s="87" t="s">
        <v>787</v>
      </c>
      <c r="B40" s="69" t="s">
        <v>120</v>
      </c>
      <c r="C40" s="69" t="s">
        <v>788</v>
      </c>
      <c r="D40" s="73">
        <v>2</v>
      </c>
      <c r="E40" s="69" t="s">
        <v>840</v>
      </c>
      <c r="F40" s="74">
        <v>46054</v>
      </c>
      <c r="G40" s="74">
        <v>46172</v>
      </c>
      <c r="H40" s="77" t="s">
        <v>89</v>
      </c>
      <c r="I40" s="69" t="s">
        <v>20</v>
      </c>
      <c r="J40" s="16" t="s">
        <v>808</v>
      </c>
      <c r="K40" s="20"/>
      <c r="L40" s="19">
        <f t="shared" si="1"/>
        <v>0</v>
      </c>
      <c r="M40" s="16"/>
      <c r="N40" s="17"/>
      <c r="O40" s="16"/>
    </row>
    <row r="41" spans="1:15" s="1" customFormat="1" ht="38.25" x14ac:dyDescent="0.25">
      <c r="A41" s="87" t="s">
        <v>790</v>
      </c>
      <c r="B41" s="69" t="s">
        <v>126</v>
      </c>
      <c r="C41" s="75" t="s">
        <v>791</v>
      </c>
      <c r="D41" s="73">
        <v>1</v>
      </c>
      <c r="E41" s="74" t="s">
        <v>833</v>
      </c>
      <c r="F41" s="74">
        <v>46296</v>
      </c>
      <c r="G41" s="74">
        <v>46173</v>
      </c>
      <c r="H41" s="77" t="s">
        <v>89</v>
      </c>
      <c r="I41" s="69" t="s">
        <v>20</v>
      </c>
      <c r="J41" s="16" t="s">
        <v>808</v>
      </c>
      <c r="K41" s="67"/>
      <c r="L41" s="19">
        <f t="shared" si="1"/>
        <v>0</v>
      </c>
      <c r="M41" s="16"/>
      <c r="N41" s="17"/>
      <c r="O41" s="16"/>
    </row>
    <row r="42" spans="1:15" s="1" customFormat="1" ht="51" x14ac:dyDescent="0.25">
      <c r="A42" s="87" t="s">
        <v>792</v>
      </c>
      <c r="B42" s="69" t="s">
        <v>276</v>
      </c>
      <c r="C42" s="69" t="s">
        <v>793</v>
      </c>
      <c r="D42" s="76">
        <v>2</v>
      </c>
      <c r="E42" s="69" t="s">
        <v>834</v>
      </c>
      <c r="F42" s="74">
        <v>46054</v>
      </c>
      <c r="G42" s="74">
        <v>46112</v>
      </c>
      <c r="H42" s="77" t="s">
        <v>89</v>
      </c>
      <c r="I42" s="69" t="s">
        <v>20</v>
      </c>
      <c r="J42" s="16" t="s">
        <v>808</v>
      </c>
      <c r="K42" s="68"/>
      <c r="L42" s="19">
        <f t="shared" si="1"/>
        <v>0</v>
      </c>
      <c r="M42" s="16"/>
      <c r="N42" s="17"/>
      <c r="O42" s="16"/>
    </row>
    <row r="43" spans="1:15" s="4" customFormat="1" ht="51" x14ac:dyDescent="0.25">
      <c r="A43" s="87" t="s">
        <v>792</v>
      </c>
      <c r="B43" s="69" t="s">
        <v>281</v>
      </c>
      <c r="C43" s="69" t="s">
        <v>794</v>
      </c>
      <c r="D43" s="76">
        <v>2</v>
      </c>
      <c r="E43" s="69" t="s">
        <v>835</v>
      </c>
      <c r="F43" s="74">
        <v>46054</v>
      </c>
      <c r="G43" s="74">
        <v>46173</v>
      </c>
      <c r="H43" s="77" t="s">
        <v>89</v>
      </c>
      <c r="I43" s="69" t="s">
        <v>20</v>
      </c>
      <c r="J43" s="16" t="s">
        <v>808</v>
      </c>
      <c r="K43" s="20"/>
      <c r="L43" s="19">
        <f t="shared" si="1"/>
        <v>0</v>
      </c>
      <c r="M43" s="16"/>
      <c r="N43" s="17"/>
      <c r="O43" s="16"/>
    </row>
    <row r="44" spans="1:15" s="4" customFormat="1" ht="76.5" x14ac:dyDescent="0.25">
      <c r="A44" s="87" t="s">
        <v>792</v>
      </c>
      <c r="B44" s="69" t="s">
        <v>280</v>
      </c>
      <c r="C44" s="69" t="s">
        <v>795</v>
      </c>
      <c r="D44" s="76">
        <v>1</v>
      </c>
      <c r="E44" s="69" t="s">
        <v>823</v>
      </c>
      <c r="F44" s="74">
        <v>46054</v>
      </c>
      <c r="G44" s="74">
        <v>46203</v>
      </c>
      <c r="H44" s="77" t="s">
        <v>89</v>
      </c>
      <c r="I44" s="69" t="s">
        <v>20</v>
      </c>
      <c r="J44" s="16" t="s">
        <v>808</v>
      </c>
      <c r="K44" s="20"/>
      <c r="L44" s="19">
        <f t="shared" si="1"/>
        <v>0</v>
      </c>
      <c r="M44" s="16"/>
      <c r="N44" s="17"/>
      <c r="O44" s="16"/>
    </row>
    <row r="45" spans="1:15" s="4" customFormat="1" ht="63.75" x14ac:dyDescent="0.25">
      <c r="A45" s="87" t="s">
        <v>796</v>
      </c>
      <c r="B45" s="69" t="s">
        <v>281</v>
      </c>
      <c r="C45" s="69" t="s">
        <v>842</v>
      </c>
      <c r="D45" s="76">
        <v>1</v>
      </c>
      <c r="E45" s="69" t="s">
        <v>836</v>
      </c>
      <c r="F45" s="74">
        <v>46054</v>
      </c>
      <c r="G45" s="74">
        <v>46203</v>
      </c>
      <c r="H45" s="77" t="s">
        <v>89</v>
      </c>
      <c r="I45" s="69" t="s">
        <v>20</v>
      </c>
      <c r="J45" s="16" t="s">
        <v>808</v>
      </c>
      <c r="K45" s="68"/>
      <c r="L45" s="19">
        <f t="shared" si="1"/>
        <v>0</v>
      </c>
      <c r="M45" s="16"/>
      <c r="N45" s="17"/>
      <c r="O45" s="16"/>
    </row>
    <row r="46" spans="1:15" s="4" customFormat="1" ht="38.25" x14ac:dyDescent="0.25">
      <c r="A46" s="87" t="s">
        <v>798</v>
      </c>
      <c r="B46" s="69" t="s">
        <v>281</v>
      </c>
      <c r="C46" s="69" t="s">
        <v>799</v>
      </c>
      <c r="D46" s="76">
        <v>1</v>
      </c>
      <c r="E46" s="69" t="s">
        <v>837</v>
      </c>
      <c r="F46" s="74">
        <v>46054</v>
      </c>
      <c r="G46" s="74">
        <v>46203</v>
      </c>
      <c r="H46" s="77" t="s">
        <v>89</v>
      </c>
      <c r="I46" s="69" t="s">
        <v>20</v>
      </c>
      <c r="J46" s="16" t="s">
        <v>808</v>
      </c>
      <c r="K46" s="20"/>
      <c r="L46" s="19">
        <f t="shared" si="1"/>
        <v>0</v>
      </c>
      <c r="M46" s="16"/>
      <c r="N46" s="17"/>
      <c r="O46" s="16"/>
    </row>
    <row r="47" spans="1:15" s="4" customFormat="1" ht="38.25" x14ac:dyDescent="0.25">
      <c r="A47" s="87" t="s">
        <v>801</v>
      </c>
      <c r="B47" s="69" t="s">
        <v>281</v>
      </c>
      <c r="C47" s="69" t="s">
        <v>802</v>
      </c>
      <c r="D47" s="76">
        <v>1</v>
      </c>
      <c r="E47" s="69" t="s">
        <v>838</v>
      </c>
      <c r="F47" s="79">
        <v>46055</v>
      </c>
      <c r="G47" s="79">
        <v>46199</v>
      </c>
      <c r="H47" s="77" t="s">
        <v>89</v>
      </c>
      <c r="I47" s="69" t="s">
        <v>20</v>
      </c>
      <c r="J47" s="16" t="s">
        <v>808</v>
      </c>
      <c r="K47" s="20"/>
      <c r="L47" s="19">
        <f t="shared" si="1"/>
        <v>0</v>
      </c>
      <c r="M47" s="16"/>
      <c r="N47" s="17"/>
      <c r="O47" s="16"/>
    </row>
    <row r="48" spans="1:15" s="4" customFormat="1" ht="38.25" x14ac:dyDescent="0.25">
      <c r="A48" s="87" t="s">
        <v>804</v>
      </c>
      <c r="B48" s="69" t="s">
        <v>281</v>
      </c>
      <c r="C48" s="69" t="s">
        <v>805</v>
      </c>
      <c r="D48" s="76">
        <v>1</v>
      </c>
      <c r="E48" s="69" t="s">
        <v>839</v>
      </c>
      <c r="F48" s="74">
        <v>46123</v>
      </c>
      <c r="G48" s="74">
        <v>46203</v>
      </c>
      <c r="H48" s="77" t="s">
        <v>89</v>
      </c>
      <c r="I48" s="69" t="s">
        <v>20</v>
      </c>
      <c r="J48" s="16" t="s">
        <v>808</v>
      </c>
      <c r="K48" s="20"/>
      <c r="L48" s="19">
        <f t="shared" si="1"/>
        <v>0</v>
      </c>
      <c r="M48" s="16"/>
      <c r="N48" s="17"/>
      <c r="O48" s="16"/>
    </row>
    <row r="49" spans="1:15" s="4" customFormat="1" ht="76.5" x14ac:dyDescent="0.25">
      <c r="A49" s="87" t="s">
        <v>419</v>
      </c>
      <c r="B49" s="69" t="s">
        <v>120</v>
      </c>
      <c r="C49" s="88" t="s">
        <v>806</v>
      </c>
      <c r="D49" s="78">
        <v>1</v>
      </c>
      <c r="E49" s="69" t="s">
        <v>807</v>
      </c>
      <c r="F49" s="74">
        <v>46035</v>
      </c>
      <c r="G49" s="74">
        <v>46375</v>
      </c>
      <c r="H49" s="77" t="s">
        <v>89</v>
      </c>
      <c r="I49" s="69" t="s">
        <v>20</v>
      </c>
      <c r="J49" s="16" t="s">
        <v>808</v>
      </c>
      <c r="K49" s="20"/>
      <c r="L49" s="19">
        <f t="shared" si="1"/>
        <v>0</v>
      </c>
      <c r="M49" s="16"/>
      <c r="N49" s="17"/>
      <c r="O49" s="16"/>
    </row>
    <row r="50" spans="1:15" s="4" customFormat="1" x14ac:dyDescent="0.25">
      <c r="A50" s="80"/>
      <c r="B50" s="16"/>
      <c r="C50" s="16"/>
      <c r="D50" s="20"/>
      <c r="E50" s="16"/>
      <c r="F50" s="17"/>
      <c r="G50" s="17"/>
      <c r="H50" s="17"/>
      <c r="I50" s="16"/>
      <c r="J50" s="16"/>
      <c r="K50" s="20"/>
      <c r="L50" s="19" t="e">
        <f t="shared" si="1"/>
        <v>#DIV/0!</v>
      </c>
      <c r="M50" s="16"/>
      <c r="N50" s="17"/>
      <c r="O50" s="16"/>
    </row>
    <row r="51" spans="1:15" s="4" customFormat="1" x14ac:dyDescent="0.25">
      <c r="A51" s="80"/>
      <c r="B51" s="16"/>
      <c r="C51" s="16"/>
      <c r="D51" s="20"/>
      <c r="E51" s="17"/>
      <c r="F51" s="17"/>
      <c r="G51" s="17"/>
      <c r="H51" s="17"/>
      <c r="I51" s="16"/>
      <c r="J51" s="16"/>
      <c r="K51" s="20"/>
      <c r="L51" s="19" t="e">
        <f t="shared" si="1"/>
        <v>#DIV/0!</v>
      </c>
      <c r="M51" s="16"/>
      <c r="N51" s="17"/>
      <c r="O51" s="16"/>
    </row>
    <row r="52" spans="1:15" s="4" customFormat="1" x14ac:dyDescent="0.25">
      <c r="A52" s="80"/>
      <c r="B52" s="16"/>
      <c r="C52" s="16"/>
      <c r="D52" s="20"/>
      <c r="E52" s="16"/>
      <c r="F52" s="17"/>
      <c r="G52" s="17"/>
      <c r="H52" s="18"/>
      <c r="I52" s="16"/>
      <c r="J52" s="16"/>
      <c r="K52" s="20"/>
      <c r="L52" s="19" t="e">
        <f t="shared" si="1"/>
        <v>#DIV/0!</v>
      </c>
      <c r="M52" s="16"/>
      <c r="N52" s="17"/>
      <c r="O52" s="16"/>
    </row>
    <row r="53" spans="1:15" s="4" customFormat="1" x14ac:dyDescent="0.25">
      <c r="A53" s="80"/>
      <c r="B53" s="16"/>
      <c r="C53" s="16"/>
      <c r="D53" s="20"/>
      <c r="E53" s="16"/>
      <c r="F53" s="17"/>
      <c r="G53" s="17"/>
      <c r="H53" s="18"/>
      <c r="I53" s="16"/>
      <c r="J53" s="16"/>
      <c r="K53" s="20"/>
      <c r="L53" s="19" t="e">
        <f t="shared" si="1"/>
        <v>#DIV/0!</v>
      </c>
      <c r="M53" s="16"/>
      <c r="N53" s="17"/>
      <c r="O53" s="16"/>
    </row>
    <row r="54" spans="1:15" s="1" customFormat="1" x14ac:dyDescent="0.25">
      <c r="A54" s="80"/>
      <c r="B54" s="16"/>
      <c r="C54" s="17"/>
      <c r="D54" s="20"/>
      <c r="E54" s="17"/>
      <c r="F54" s="17"/>
      <c r="G54" s="17"/>
      <c r="H54" s="17"/>
      <c r="I54" s="16"/>
      <c r="J54" s="16"/>
      <c r="K54" s="20"/>
      <c r="L54" s="19" t="e">
        <f t="shared" si="1"/>
        <v>#DIV/0!</v>
      </c>
      <c r="M54" s="16"/>
      <c r="N54" s="17"/>
      <c r="O54" s="16"/>
    </row>
    <row r="55" spans="1:15" s="1" customFormat="1" x14ac:dyDescent="0.25">
      <c r="A55" s="80"/>
      <c r="B55" s="16"/>
      <c r="C55" s="16"/>
      <c r="D55" s="66"/>
      <c r="E55" s="16"/>
      <c r="F55" s="17"/>
      <c r="G55" s="17"/>
      <c r="H55" s="18"/>
      <c r="I55" s="16"/>
      <c r="J55" s="16"/>
      <c r="K55" s="68"/>
      <c r="L55" s="19" t="e">
        <f t="shared" si="1"/>
        <v>#DIV/0!</v>
      </c>
      <c r="M55" s="16"/>
      <c r="N55" s="17"/>
      <c r="O55" s="16"/>
    </row>
    <row r="56" spans="1:15" s="4" customFormat="1" x14ac:dyDescent="0.25">
      <c r="A56" s="80"/>
      <c r="B56" s="16"/>
      <c r="C56" s="16"/>
      <c r="D56" s="123"/>
      <c r="E56" s="16"/>
      <c r="F56" s="17"/>
      <c r="G56" s="17"/>
      <c r="H56" s="18"/>
      <c r="I56" s="124"/>
      <c r="J56" s="16"/>
      <c r="K56" s="20"/>
      <c r="L56" s="19" t="e">
        <f t="shared" si="1"/>
        <v>#DIV/0!</v>
      </c>
      <c r="M56" s="16"/>
      <c r="N56" s="17"/>
      <c r="O56" s="16"/>
    </row>
    <row r="57" spans="1:15" s="4" customFormat="1" x14ac:dyDescent="0.25">
      <c r="A57" s="80"/>
      <c r="B57" s="16"/>
      <c r="C57" s="17"/>
      <c r="D57" s="20"/>
      <c r="E57" s="17"/>
      <c r="F57" s="17"/>
      <c r="G57" s="17"/>
      <c r="H57" s="17"/>
      <c r="I57" s="16"/>
      <c r="J57" s="16"/>
      <c r="K57" s="20"/>
      <c r="L57" s="19" t="e">
        <f t="shared" si="1"/>
        <v>#DIV/0!</v>
      </c>
      <c r="M57" s="16"/>
      <c r="N57" s="17"/>
      <c r="O57" s="16"/>
    </row>
    <row r="58" spans="1:15" s="4" customFormat="1" x14ac:dyDescent="0.25">
      <c r="A58" s="80"/>
      <c r="B58" s="16"/>
      <c r="C58" s="16"/>
      <c r="D58" s="20"/>
      <c r="E58" s="16"/>
      <c r="F58" s="17"/>
      <c r="G58" s="17"/>
      <c r="H58" s="17"/>
      <c r="I58" s="16"/>
      <c r="J58" s="16"/>
      <c r="K58" s="20"/>
      <c r="L58" s="19" t="e">
        <f t="shared" si="1"/>
        <v>#DIV/0!</v>
      </c>
      <c r="M58" s="16"/>
      <c r="N58" s="17"/>
      <c r="O58" s="16"/>
    </row>
    <row r="59" spans="1:15" s="4" customFormat="1" x14ac:dyDescent="0.25">
      <c r="A59" s="80"/>
      <c r="B59" s="16"/>
      <c r="C59" s="16"/>
      <c r="D59" s="20"/>
      <c r="E59" s="16"/>
      <c r="F59" s="17"/>
      <c r="G59" s="17"/>
      <c r="H59" s="17"/>
      <c r="I59" s="16"/>
      <c r="J59" s="16"/>
      <c r="K59" s="20"/>
      <c r="L59" s="19" t="e">
        <f t="shared" si="1"/>
        <v>#DIV/0!</v>
      </c>
      <c r="M59" s="16"/>
      <c r="N59" s="17"/>
      <c r="O59" s="16"/>
    </row>
    <row r="60" spans="1:15" s="29" customFormat="1" x14ac:dyDescent="0.25">
      <c r="A60" s="80"/>
      <c r="B60" s="16"/>
      <c r="C60" s="16"/>
      <c r="D60" s="20"/>
      <c r="E60" s="16"/>
      <c r="F60" s="17"/>
      <c r="G60" s="125"/>
      <c r="H60" s="17"/>
      <c r="I60" s="16"/>
      <c r="J60" s="16"/>
      <c r="K60" s="20"/>
      <c r="L60" s="19" t="e">
        <f t="shared" si="1"/>
        <v>#DIV/0!</v>
      </c>
      <c r="M60" s="16"/>
      <c r="N60" s="17"/>
      <c r="O60" s="16"/>
    </row>
    <row r="61" spans="1:15" s="1" customFormat="1" x14ac:dyDescent="0.25">
      <c r="A61" s="80"/>
      <c r="B61" s="16"/>
      <c r="C61" s="16"/>
      <c r="D61" s="20"/>
      <c r="E61" s="16"/>
      <c r="F61" s="17"/>
      <c r="G61" s="17"/>
      <c r="H61" s="17"/>
      <c r="I61" s="16"/>
      <c r="J61" s="16"/>
      <c r="K61" s="20"/>
      <c r="L61" s="19" t="e">
        <f t="shared" si="1"/>
        <v>#DIV/0!</v>
      </c>
      <c r="M61" s="16"/>
      <c r="N61" s="17"/>
      <c r="O61" s="16"/>
    </row>
    <row r="62" spans="1:15" s="1" customFormat="1" x14ac:dyDescent="0.25">
      <c r="A62" s="80"/>
      <c r="B62" s="16"/>
      <c r="C62" s="16"/>
      <c r="D62" s="20"/>
      <c r="E62" s="16"/>
      <c r="F62" s="17"/>
      <c r="G62" s="17"/>
      <c r="H62" s="17"/>
      <c r="I62" s="16"/>
      <c r="J62" s="16"/>
      <c r="K62" s="20"/>
      <c r="L62" s="19" t="e">
        <f t="shared" si="1"/>
        <v>#DIV/0!</v>
      </c>
      <c r="M62" s="16"/>
      <c r="N62" s="17"/>
      <c r="O62" s="16"/>
    </row>
    <row r="63" spans="1:15" s="4" customFormat="1" x14ac:dyDescent="0.25">
      <c r="A63" s="80"/>
      <c r="B63" s="16"/>
      <c r="C63" s="16"/>
      <c r="D63" s="20"/>
      <c r="E63" s="16"/>
      <c r="F63" s="17"/>
      <c r="G63" s="125"/>
      <c r="H63" s="17"/>
      <c r="I63" s="16"/>
      <c r="J63" s="16"/>
      <c r="K63" s="20"/>
      <c r="L63" s="19" t="e">
        <f t="shared" si="1"/>
        <v>#DIV/0!</v>
      </c>
      <c r="M63" s="16"/>
      <c r="N63" s="17"/>
      <c r="O63" s="16"/>
    </row>
    <row r="64" spans="1:15" s="29" customFormat="1" x14ac:dyDescent="0.25">
      <c r="A64" s="80"/>
      <c r="B64" s="16"/>
      <c r="C64" s="16"/>
      <c r="D64" s="20"/>
      <c r="E64" s="16"/>
      <c r="F64" s="17"/>
      <c r="G64" s="17"/>
      <c r="H64" s="17"/>
      <c r="I64" s="16"/>
      <c r="J64" s="16"/>
      <c r="K64" s="20"/>
      <c r="L64" s="19" t="e">
        <f t="shared" si="1"/>
        <v>#DIV/0!</v>
      </c>
      <c r="M64" s="16"/>
      <c r="N64" s="17"/>
      <c r="O64" s="16"/>
    </row>
    <row r="65" spans="1:15" x14ac:dyDescent="0.25">
      <c r="A65" s="16"/>
      <c r="B65" s="16"/>
      <c r="C65" s="16"/>
      <c r="D65" s="20"/>
      <c r="E65" s="16"/>
      <c r="F65" s="17"/>
      <c r="G65" s="17"/>
      <c r="H65" s="18"/>
      <c r="I65" s="16"/>
      <c r="J65" s="16"/>
      <c r="K65" s="20"/>
      <c r="L65" s="19" t="e">
        <f t="shared" si="1"/>
        <v>#DIV/0!</v>
      </c>
      <c r="M65" s="16"/>
      <c r="N65" s="17"/>
      <c r="O65" s="16"/>
    </row>
    <row r="66" spans="1:15" x14ac:dyDescent="0.25">
      <c r="A66" s="16"/>
      <c r="B66" s="16"/>
      <c r="C66" s="16"/>
      <c r="D66" s="20"/>
      <c r="E66" s="16"/>
      <c r="F66" s="17"/>
      <c r="G66" s="17"/>
      <c r="H66" s="18"/>
      <c r="I66" s="16"/>
      <c r="J66" s="16"/>
      <c r="K66" s="20"/>
      <c r="L66" s="19" t="e">
        <f t="shared" si="1"/>
        <v>#DIV/0!</v>
      </c>
      <c r="M66" s="16"/>
      <c r="N66" s="17"/>
      <c r="O66" s="16"/>
    </row>
    <row r="67" spans="1:15" x14ac:dyDescent="0.25">
      <c r="A67" s="16"/>
      <c r="B67" s="16"/>
      <c r="C67" s="16"/>
      <c r="D67" s="20"/>
      <c r="E67" s="16"/>
      <c r="F67" s="17"/>
      <c r="G67" s="17"/>
      <c r="H67" s="18"/>
      <c r="I67" s="16"/>
      <c r="J67" s="16"/>
      <c r="K67" s="20"/>
      <c r="L67" s="19" t="e">
        <f t="shared" si="1"/>
        <v>#DIV/0!</v>
      </c>
      <c r="M67" s="16"/>
      <c r="N67" s="17"/>
      <c r="O67" s="16"/>
    </row>
    <row r="68" spans="1:15" x14ac:dyDescent="0.25">
      <c r="A68" s="16"/>
      <c r="B68" s="16"/>
      <c r="C68" s="16"/>
      <c r="D68" s="20"/>
      <c r="E68" s="16"/>
      <c r="F68" s="17"/>
      <c r="G68" s="17"/>
      <c r="H68" s="18"/>
      <c r="I68" s="16"/>
      <c r="J68" s="16"/>
      <c r="K68" s="20"/>
      <c r="L68" s="19" t="e">
        <f t="shared" si="1"/>
        <v>#DIV/0!</v>
      </c>
      <c r="M68" s="16"/>
      <c r="N68" s="17"/>
      <c r="O68" s="16"/>
    </row>
    <row r="69" spans="1:15" x14ac:dyDescent="0.25">
      <c r="A69" s="16"/>
      <c r="B69" s="16"/>
      <c r="C69" s="16"/>
      <c r="D69" s="20"/>
      <c r="E69" s="16"/>
      <c r="F69" s="17"/>
      <c r="G69" s="17"/>
      <c r="H69" s="18"/>
      <c r="I69" s="16"/>
      <c r="J69" s="16"/>
      <c r="K69" s="16"/>
      <c r="L69" s="19" t="e">
        <f t="shared" si="1"/>
        <v>#DIV/0!</v>
      </c>
      <c r="M69" s="16"/>
      <c r="N69" s="17"/>
      <c r="O69" s="16"/>
    </row>
    <row r="70" spans="1:15" x14ac:dyDescent="0.25">
      <c r="A70" s="16"/>
      <c r="B70" s="16"/>
      <c r="C70" s="16"/>
      <c r="D70" s="20"/>
      <c r="E70" s="16"/>
      <c r="F70" s="17"/>
      <c r="G70" s="17"/>
      <c r="H70" s="18"/>
      <c r="I70" s="16"/>
      <c r="J70" s="16"/>
      <c r="K70" s="16"/>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si="1"/>
        <v>#DIV/0!</v>
      </c>
      <c r="M84" s="16"/>
      <c r="N84" s="17"/>
      <c r="O84" s="16"/>
    </row>
    <row r="85" spans="1:15" x14ac:dyDescent="0.25">
      <c r="A85" s="16"/>
      <c r="B85" s="16"/>
      <c r="C85" s="16"/>
      <c r="D85" s="20"/>
      <c r="E85" s="16"/>
      <c r="F85" s="17"/>
      <c r="G85" s="17"/>
      <c r="H85" s="18"/>
      <c r="I85" s="16"/>
      <c r="J85" s="16"/>
      <c r="K85" s="16"/>
      <c r="L85" s="19" t="e">
        <f t="shared" si="1"/>
        <v>#DIV/0!</v>
      </c>
      <c r="M85" s="16"/>
      <c r="N85" s="17"/>
      <c r="O85" s="16"/>
    </row>
    <row r="86" spans="1:15" x14ac:dyDescent="0.25">
      <c r="A86" s="16"/>
      <c r="B86" s="16"/>
      <c r="C86" s="16"/>
      <c r="D86" s="20"/>
      <c r="E86" s="16"/>
      <c r="F86" s="17"/>
      <c r="G86" s="17"/>
      <c r="H86" s="18"/>
      <c r="I86" s="16"/>
      <c r="J86" s="16"/>
      <c r="K86" s="16"/>
      <c r="L86" s="19" t="e">
        <f t="shared" si="1"/>
        <v>#DIV/0!</v>
      </c>
      <c r="M86" s="16"/>
      <c r="N86" s="17"/>
      <c r="O86" s="16"/>
    </row>
    <row r="87" spans="1:15" x14ac:dyDescent="0.25">
      <c r="A87" s="16"/>
      <c r="B87" s="16"/>
      <c r="C87" s="16"/>
      <c r="D87" s="20"/>
      <c r="E87" s="16"/>
      <c r="F87" s="17"/>
      <c r="G87" s="17"/>
      <c r="H87" s="18"/>
      <c r="I87" s="16"/>
      <c r="J87" s="16"/>
      <c r="K87" s="16"/>
      <c r="L87" s="19" t="e">
        <f t="shared" si="1"/>
        <v>#DIV/0!</v>
      </c>
      <c r="M87" s="16"/>
      <c r="N87" s="17"/>
      <c r="O87" s="16"/>
    </row>
    <row r="88" spans="1:15" x14ac:dyDescent="0.25">
      <c r="A88" s="16"/>
      <c r="B88" s="16"/>
      <c r="C88" s="16"/>
      <c r="D88" s="20"/>
      <c r="E88" s="16"/>
      <c r="F88" s="17"/>
      <c r="G88" s="17"/>
      <c r="H88" s="18"/>
      <c r="I88" s="16"/>
      <c r="J88" s="16"/>
      <c r="K88" s="16"/>
      <c r="L88" s="19" t="e">
        <f t="shared" si="1"/>
        <v>#DIV/0!</v>
      </c>
      <c r="M88" s="16"/>
      <c r="N88" s="17"/>
      <c r="O88" s="16"/>
    </row>
    <row r="89" spans="1:15" x14ac:dyDescent="0.25">
      <c r="A89" s="16"/>
      <c r="B89" s="16"/>
      <c r="C89" s="16"/>
      <c r="D89" s="20"/>
      <c r="E89" s="16"/>
      <c r="F89" s="17"/>
      <c r="G89" s="17"/>
      <c r="H89" s="18"/>
      <c r="I89" s="16"/>
      <c r="J89" s="16"/>
      <c r="K89" s="16"/>
      <c r="L89" s="19" t="e">
        <f t="shared" si="1"/>
        <v>#DIV/0!</v>
      </c>
      <c r="M89" s="16"/>
      <c r="N89" s="17"/>
      <c r="O89" s="16"/>
    </row>
    <row r="90" spans="1:15" x14ac:dyDescent="0.25">
      <c r="A90" s="16"/>
      <c r="B90" s="16"/>
      <c r="C90" s="16"/>
      <c r="D90" s="20"/>
      <c r="E90" s="16"/>
      <c r="F90" s="17"/>
      <c r="G90" s="17"/>
      <c r="H90" s="18"/>
      <c r="I90" s="16"/>
      <c r="J90" s="16"/>
      <c r="K90" s="16"/>
      <c r="L90" s="19" t="e">
        <f t="shared" si="1"/>
        <v>#DIV/0!</v>
      </c>
      <c r="M90" s="16"/>
      <c r="N90" s="17"/>
      <c r="O90" s="16"/>
    </row>
    <row r="91" spans="1:15" x14ac:dyDescent="0.25">
      <c r="A91" s="16"/>
      <c r="B91" s="16"/>
      <c r="C91" s="16"/>
      <c r="D91" s="20"/>
      <c r="E91" s="16"/>
      <c r="F91" s="17"/>
      <c r="G91" s="17"/>
      <c r="H91" s="18"/>
      <c r="I91" s="16"/>
      <c r="J91" s="16"/>
      <c r="K91" s="16"/>
      <c r="L91" s="19" t="e">
        <f t="shared" si="1"/>
        <v>#DIV/0!</v>
      </c>
      <c r="M91" s="16"/>
      <c r="N91" s="17"/>
      <c r="O91" s="16"/>
    </row>
    <row r="92" spans="1:15" x14ac:dyDescent="0.25">
      <c r="A92" s="16"/>
      <c r="B92" s="16"/>
      <c r="C92" s="16"/>
      <c r="D92" s="20"/>
      <c r="E92" s="16"/>
      <c r="F92" s="17"/>
      <c r="G92" s="17"/>
      <c r="H92" s="18"/>
      <c r="I92" s="16"/>
      <c r="J92" s="16"/>
      <c r="K92" s="16"/>
      <c r="L92" s="19" t="e">
        <f t="shared" si="1"/>
        <v>#DIV/0!</v>
      </c>
      <c r="M92" s="16"/>
      <c r="N92" s="17"/>
      <c r="O92" s="16"/>
    </row>
    <row r="93" spans="1:15" x14ac:dyDescent="0.25">
      <c r="A93" s="16"/>
      <c r="B93" s="16"/>
      <c r="C93" s="16"/>
      <c r="D93" s="20"/>
      <c r="E93" s="16"/>
      <c r="F93" s="17"/>
      <c r="G93" s="17"/>
      <c r="H93" s="18"/>
      <c r="I93" s="16"/>
      <c r="J93" s="16"/>
      <c r="K93" s="16"/>
      <c r="L93" s="19" t="e">
        <f t="shared" si="1"/>
        <v>#DIV/0!</v>
      </c>
      <c r="M93" s="16"/>
      <c r="N93" s="17"/>
      <c r="O93" s="16"/>
    </row>
    <row r="94" spans="1:15" x14ac:dyDescent="0.25">
      <c r="A94" s="16"/>
      <c r="B94" s="16"/>
      <c r="C94" s="16"/>
      <c r="D94" s="20"/>
      <c r="E94" s="16"/>
      <c r="F94" s="17"/>
      <c r="G94" s="17"/>
      <c r="H94" s="18"/>
      <c r="I94" s="16"/>
      <c r="J94" s="16"/>
      <c r="K94" s="16"/>
      <c r="L94" s="19" t="e">
        <f t="shared" ref="L94:L157" si="2">IF((K94/D94)&gt;100%,100%,(K94/D94))</f>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si="2"/>
        <v>#DIV/0!</v>
      </c>
      <c r="M121" s="16"/>
      <c r="N121" s="17"/>
      <c r="O121" s="16"/>
    </row>
    <row r="122" spans="1:15" x14ac:dyDescent="0.25">
      <c r="A122" s="16"/>
      <c r="B122" s="16"/>
      <c r="C122" s="16"/>
      <c r="D122" s="20"/>
      <c r="E122" s="16"/>
      <c r="F122" s="17"/>
      <c r="G122" s="17"/>
      <c r="H122" s="18"/>
      <c r="I122" s="16"/>
      <c r="J122" s="16"/>
      <c r="K122" s="16"/>
      <c r="L122" s="19" t="e">
        <f t="shared" si="2"/>
        <v>#DIV/0!</v>
      </c>
      <c r="M122" s="16"/>
      <c r="N122" s="17"/>
      <c r="O122" s="16"/>
    </row>
    <row r="123" spans="1:15" x14ac:dyDescent="0.25">
      <c r="A123" s="16"/>
      <c r="B123" s="16"/>
      <c r="C123" s="16"/>
      <c r="D123" s="20"/>
      <c r="E123" s="16"/>
      <c r="F123" s="17"/>
      <c r="G123" s="17"/>
      <c r="H123" s="18"/>
      <c r="I123" s="16"/>
      <c r="J123" s="16"/>
      <c r="K123" s="16"/>
      <c r="L123" s="19" t="e">
        <f t="shared" si="2"/>
        <v>#DIV/0!</v>
      </c>
      <c r="M123" s="16"/>
      <c r="N123" s="17"/>
      <c r="O123" s="16"/>
    </row>
    <row r="124" spans="1:15" x14ac:dyDescent="0.25">
      <c r="A124" s="16"/>
      <c r="B124" s="16"/>
      <c r="C124" s="16"/>
      <c r="D124" s="20"/>
      <c r="E124" s="16"/>
      <c r="F124" s="17"/>
      <c r="G124" s="17"/>
      <c r="H124" s="18"/>
      <c r="I124" s="16"/>
      <c r="J124" s="16"/>
      <c r="K124" s="16"/>
      <c r="L124" s="19" t="e">
        <f t="shared" si="2"/>
        <v>#DIV/0!</v>
      </c>
      <c r="M124" s="16"/>
      <c r="N124" s="17"/>
      <c r="O124" s="16"/>
    </row>
    <row r="125" spans="1:15" x14ac:dyDescent="0.25">
      <c r="A125" s="16"/>
      <c r="B125" s="16"/>
      <c r="C125" s="16"/>
      <c r="D125" s="20"/>
      <c r="E125" s="16"/>
      <c r="F125" s="17"/>
      <c r="G125" s="17"/>
      <c r="H125" s="18"/>
      <c r="I125" s="16"/>
      <c r="J125" s="16"/>
      <c r="K125" s="16"/>
      <c r="L125" s="19" t="e">
        <f t="shared" si="2"/>
        <v>#DIV/0!</v>
      </c>
      <c r="M125" s="16"/>
      <c r="N125" s="17"/>
      <c r="O125" s="16"/>
    </row>
    <row r="126" spans="1:15" x14ac:dyDescent="0.25">
      <c r="A126" s="16"/>
      <c r="B126" s="16"/>
      <c r="C126" s="16"/>
      <c r="D126" s="20"/>
      <c r="E126" s="16"/>
      <c r="F126" s="17"/>
      <c r="G126" s="17"/>
      <c r="H126" s="18"/>
      <c r="I126" s="16"/>
      <c r="J126" s="16"/>
      <c r="K126" s="16"/>
      <c r="L126" s="19" t="e">
        <f t="shared" si="2"/>
        <v>#DIV/0!</v>
      </c>
      <c r="M126" s="16"/>
      <c r="N126" s="17"/>
      <c r="O126" s="16"/>
    </row>
    <row r="127" spans="1:15" x14ac:dyDescent="0.25">
      <c r="A127" s="16"/>
      <c r="B127" s="16"/>
      <c r="C127" s="16"/>
      <c r="D127" s="20"/>
      <c r="E127" s="16"/>
      <c r="F127" s="17"/>
      <c r="G127" s="17"/>
      <c r="H127" s="18"/>
      <c r="I127" s="16"/>
      <c r="J127" s="16"/>
      <c r="K127" s="16"/>
      <c r="L127" s="19" t="e">
        <f t="shared" si="2"/>
        <v>#DIV/0!</v>
      </c>
      <c r="M127" s="16"/>
      <c r="N127" s="17"/>
      <c r="O127" s="16"/>
    </row>
    <row r="128" spans="1:15" x14ac:dyDescent="0.25">
      <c r="A128" s="16"/>
      <c r="B128" s="16"/>
      <c r="C128" s="16"/>
      <c r="D128" s="20"/>
      <c r="E128" s="16"/>
      <c r="F128" s="17"/>
      <c r="G128" s="17"/>
      <c r="H128" s="18"/>
      <c r="I128" s="16"/>
      <c r="J128" s="16"/>
      <c r="K128" s="16"/>
      <c r="L128" s="19" t="e">
        <f t="shared" si="2"/>
        <v>#DIV/0!</v>
      </c>
      <c r="M128" s="16"/>
      <c r="N128" s="17"/>
      <c r="O128" s="16"/>
    </row>
    <row r="129" spans="1:15" x14ac:dyDescent="0.25">
      <c r="A129" s="16"/>
      <c r="B129" s="16"/>
      <c r="C129" s="16"/>
      <c r="D129" s="20"/>
      <c r="E129" s="16"/>
      <c r="F129" s="17"/>
      <c r="G129" s="17"/>
      <c r="H129" s="18"/>
      <c r="I129" s="16"/>
      <c r="J129" s="16"/>
      <c r="K129" s="16"/>
      <c r="L129" s="19" t="e">
        <f t="shared" si="2"/>
        <v>#DIV/0!</v>
      </c>
      <c r="M129" s="16"/>
      <c r="N129" s="17"/>
      <c r="O129" s="16"/>
    </row>
    <row r="130" spans="1:15" x14ac:dyDescent="0.25">
      <c r="A130" s="16"/>
      <c r="B130" s="16"/>
      <c r="C130" s="16"/>
      <c r="D130" s="20"/>
      <c r="E130" s="16"/>
      <c r="F130" s="17"/>
      <c r="G130" s="17"/>
      <c r="H130" s="18"/>
      <c r="I130" s="16"/>
      <c r="J130" s="16"/>
      <c r="K130" s="16"/>
      <c r="L130" s="19" t="e">
        <f t="shared" si="2"/>
        <v>#DIV/0!</v>
      </c>
      <c r="M130" s="16"/>
      <c r="N130" s="17"/>
      <c r="O130" s="16"/>
    </row>
    <row r="131" spans="1:15" x14ac:dyDescent="0.25">
      <c r="A131" s="16"/>
      <c r="B131" s="16"/>
      <c r="C131" s="16"/>
      <c r="D131" s="20"/>
      <c r="E131" s="16"/>
      <c r="F131" s="17"/>
      <c r="G131" s="17"/>
      <c r="H131" s="18"/>
      <c r="I131" s="16"/>
      <c r="J131" s="16"/>
      <c r="K131" s="16"/>
      <c r="L131" s="19" t="e">
        <f t="shared" si="2"/>
        <v>#DIV/0!</v>
      </c>
      <c r="M131" s="16"/>
      <c r="N131" s="17"/>
      <c r="O131" s="16"/>
    </row>
    <row r="132" spans="1:15" x14ac:dyDescent="0.25">
      <c r="A132" s="16"/>
      <c r="B132" s="16"/>
      <c r="C132" s="16"/>
      <c r="D132" s="20"/>
      <c r="E132" s="16"/>
      <c r="F132" s="17"/>
      <c r="G132" s="17"/>
      <c r="H132" s="18"/>
      <c r="I132" s="16"/>
      <c r="J132" s="16"/>
      <c r="K132" s="16"/>
      <c r="L132" s="19" t="e">
        <f t="shared" si="2"/>
        <v>#DIV/0!</v>
      </c>
      <c r="M132" s="16"/>
      <c r="N132" s="17"/>
      <c r="O132" s="16"/>
    </row>
    <row r="133" spans="1:15" x14ac:dyDescent="0.25">
      <c r="A133" s="16"/>
      <c r="B133" s="16"/>
      <c r="C133" s="16"/>
      <c r="D133" s="20"/>
      <c r="E133" s="16"/>
      <c r="F133" s="17"/>
      <c r="G133" s="17"/>
      <c r="H133" s="18"/>
      <c r="I133" s="16"/>
      <c r="J133" s="16"/>
      <c r="K133" s="16"/>
      <c r="L133" s="19" t="e">
        <f t="shared" si="2"/>
        <v>#DIV/0!</v>
      </c>
      <c r="M133" s="16"/>
      <c r="N133" s="17"/>
      <c r="O133" s="16"/>
    </row>
    <row r="134" spans="1:15" x14ac:dyDescent="0.25">
      <c r="A134" s="16"/>
      <c r="B134" s="16"/>
      <c r="C134" s="16"/>
      <c r="D134" s="20"/>
      <c r="E134" s="16"/>
      <c r="F134" s="17"/>
      <c r="G134" s="17"/>
      <c r="H134" s="18"/>
      <c r="I134" s="16"/>
      <c r="J134" s="16"/>
      <c r="K134" s="16"/>
      <c r="L134" s="19" t="e">
        <f t="shared" si="2"/>
        <v>#DIV/0!</v>
      </c>
      <c r="M134" s="16"/>
      <c r="N134" s="17"/>
      <c r="O134" s="16"/>
    </row>
    <row r="135" spans="1:15" x14ac:dyDescent="0.25">
      <c r="A135" s="16"/>
      <c r="B135" s="16"/>
      <c r="C135" s="16"/>
      <c r="D135" s="20"/>
      <c r="E135" s="16"/>
      <c r="F135" s="17"/>
      <c r="G135" s="17"/>
      <c r="H135" s="18"/>
      <c r="I135" s="16"/>
      <c r="J135" s="16"/>
      <c r="K135" s="16"/>
      <c r="L135" s="19" t="e">
        <f t="shared" si="2"/>
        <v>#DIV/0!</v>
      </c>
      <c r="M135" s="16"/>
      <c r="N135" s="17"/>
      <c r="O135" s="16"/>
    </row>
    <row r="136" spans="1:15" x14ac:dyDescent="0.25">
      <c r="A136" s="16"/>
      <c r="B136" s="16"/>
      <c r="C136" s="16"/>
      <c r="D136" s="20"/>
      <c r="E136" s="16"/>
      <c r="F136" s="17"/>
      <c r="G136" s="17"/>
      <c r="H136" s="18"/>
      <c r="I136" s="16"/>
      <c r="J136" s="16"/>
      <c r="K136" s="16"/>
      <c r="L136" s="19" t="e">
        <f t="shared" si="2"/>
        <v>#DIV/0!</v>
      </c>
      <c r="M136" s="16"/>
      <c r="N136" s="17"/>
      <c r="O136" s="16"/>
    </row>
    <row r="137" spans="1:15" x14ac:dyDescent="0.25">
      <c r="A137" s="16"/>
      <c r="B137" s="16"/>
      <c r="C137" s="16"/>
      <c r="D137" s="20"/>
      <c r="E137" s="16"/>
      <c r="F137" s="17"/>
      <c r="G137" s="17"/>
      <c r="H137" s="18"/>
      <c r="I137" s="16"/>
      <c r="J137" s="16"/>
      <c r="K137" s="16"/>
      <c r="L137" s="19" t="e">
        <f t="shared" si="2"/>
        <v>#DIV/0!</v>
      </c>
      <c r="M137" s="16"/>
      <c r="N137" s="17"/>
      <c r="O137" s="16"/>
    </row>
    <row r="138" spans="1:15" x14ac:dyDescent="0.25">
      <c r="A138" s="16"/>
      <c r="B138" s="16"/>
      <c r="C138" s="16"/>
      <c r="D138" s="20"/>
      <c r="E138" s="16"/>
      <c r="F138" s="17"/>
      <c r="G138" s="17"/>
      <c r="H138" s="18"/>
      <c r="I138" s="16"/>
      <c r="J138" s="16"/>
      <c r="K138" s="16"/>
      <c r="L138" s="19" t="e">
        <f t="shared" si="2"/>
        <v>#DIV/0!</v>
      </c>
      <c r="M138" s="16"/>
      <c r="N138" s="17"/>
      <c r="O138" s="16"/>
    </row>
    <row r="139" spans="1:15" x14ac:dyDescent="0.25">
      <c r="A139" s="16"/>
      <c r="B139" s="16"/>
      <c r="C139" s="16"/>
      <c r="D139" s="20"/>
      <c r="E139" s="16"/>
      <c r="F139" s="17"/>
      <c r="G139" s="17"/>
      <c r="H139" s="18"/>
      <c r="I139" s="16"/>
      <c r="J139" s="16"/>
      <c r="K139" s="16"/>
      <c r="L139" s="19" t="e">
        <f t="shared" si="2"/>
        <v>#DIV/0!</v>
      </c>
      <c r="M139" s="16"/>
      <c r="N139" s="17"/>
      <c r="O139" s="16"/>
    </row>
    <row r="140" spans="1:15" x14ac:dyDescent="0.25">
      <c r="A140" s="16"/>
      <c r="B140" s="16"/>
      <c r="C140" s="16"/>
      <c r="D140" s="16"/>
      <c r="E140" s="16"/>
      <c r="F140" s="17"/>
      <c r="G140" s="17"/>
      <c r="H140" s="18"/>
      <c r="I140" s="16"/>
      <c r="J140" s="16"/>
      <c r="K140" s="16"/>
      <c r="L140" s="19" t="e">
        <f t="shared" si="2"/>
        <v>#DIV/0!</v>
      </c>
      <c r="M140" s="16"/>
      <c r="N140" s="17"/>
      <c r="O140" s="16"/>
    </row>
    <row r="141" spans="1:15" x14ac:dyDescent="0.25">
      <c r="A141" s="16"/>
      <c r="B141" s="16"/>
      <c r="C141" s="16"/>
      <c r="D141" s="16"/>
      <c r="E141" s="16"/>
      <c r="F141" s="17"/>
      <c r="G141" s="17"/>
      <c r="H141" s="18"/>
      <c r="I141" s="16"/>
      <c r="J141" s="16"/>
      <c r="K141" s="16"/>
      <c r="L141" s="19" t="e">
        <f t="shared" si="2"/>
        <v>#DIV/0!</v>
      </c>
      <c r="M141" s="16"/>
      <c r="N141" s="17"/>
      <c r="O141" s="16"/>
    </row>
    <row r="142" spans="1:15" x14ac:dyDescent="0.25">
      <c r="A142" s="16"/>
      <c r="B142" s="16"/>
      <c r="C142" s="16"/>
      <c r="D142" s="16"/>
      <c r="E142" s="16"/>
      <c r="F142" s="17"/>
      <c r="G142" s="17"/>
      <c r="H142" s="18"/>
      <c r="I142" s="16"/>
      <c r="J142" s="16"/>
      <c r="K142" s="16"/>
      <c r="L142" s="19" t="e">
        <f t="shared" si="2"/>
        <v>#DIV/0!</v>
      </c>
      <c r="M142" s="16"/>
      <c r="N142" s="17"/>
      <c r="O142" s="16"/>
    </row>
    <row r="143" spans="1:15" x14ac:dyDescent="0.25">
      <c r="A143" s="16"/>
      <c r="B143" s="16"/>
      <c r="C143" s="16"/>
      <c r="D143" s="16"/>
      <c r="E143" s="16"/>
      <c r="F143" s="17"/>
      <c r="G143" s="17"/>
      <c r="H143" s="18"/>
      <c r="I143" s="16"/>
      <c r="J143" s="16"/>
      <c r="K143" s="16"/>
      <c r="L143" s="19" t="e">
        <f t="shared" si="2"/>
        <v>#DIV/0!</v>
      </c>
      <c r="M143" s="16"/>
      <c r="N143" s="17"/>
      <c r="O143" s="16"/>
    </row>
    <row r="144" spans="1:15" x14ac:dyDescent="0.25">
      <c r="A144" s="16"/>
      <c r="B144" s="16"/>
      <c r="C144" s="16"/>
      <c r="D144" s="16"/>
      <c r="E144" s="16"/>
      <c r="F144" s="17"/>
      <c r="G144" s="17"/>
      <c r="H144" s="18"/>
      <c r="I144" s="16"/>
      <c r="J144" s="16"/>
      <c r="K144" s="16"/>
      <c r="L144" s="19" t="e">
        <f t="shared" si="2"/>
        <v>#DIV/0!</v>
      </c>
      <c r="M144" s="16"/>
      <c r="N144" s="17"/>
      <c r="O144" s="16"/>
    </row>
    <row r="145" spans="1:15" x14ac:dyDescent="0.25">
      <c r="A145" s="16"/>
      <c r="B145" s="16"/>
      <c r="C145" s="16"/>
      <c r="D145" s="16"/>
      <c r="E145" s="16"/>
      <c r="F145" s="17"/>
      <c r="G145" s="17"/>
      <c r="H145" s="18"/>
      <c r="I145" s="16"/>
      <c r="J145" s="16"/>
      <c r="K145" s="16"/>
      <c r="L145" s="19" t="e">
        <f t="shared" si="2"/>
        <v>#DIV/0!</v>
      </c>
      <c r="M145" s="16"/>
      <c r="N145" s="17"/>
      <c r="O145" s="16"/>
    </row>
    <row r="146" spans="1:15" x14ac:dyDescent="0.25">
      <c r="A146" s="16"/>
      <c r="B146" s="16"/>
      <c r="C146" s="16"/>
      <c r="D146" s="16"/>
      <c r="E146" s="16"/>
      <c r="F146" s="17"/>
      <c r="G146" s="17"/>
      <c r="H146" s="18"/>
      <c r="I146" s="16"/>
      <c r="J146" s="16"/>
      <c r="K146" s="16"/>
      <c r="L146" s="19" t="e">
        <f t="shared" si="2"/>
        <v>#DIV/0!</v>
      </c>
      <c r="M146" s="16"/>
      <c r="N146" s="17"/>
      <c r="O146" s="16"/>
    </row>
    <row r="147" spans="1:15" x14ac:dyDescent="0.25">
      <c r="A147" s="16"/>
      <c r="B147" s="16"/>
      <c r="C147" s="16"/>
      <c r="D147" s="16"/>
      <c r="E147" s="16"/>
      <c r="F147" s="17"/>
      <c r="G147" s="17"/>
      <c r="H147" s="18"/>
      <c r="I147" s="16"/>
      <c r="J147" s="16"/>
      <c r="K147" s="16"/>
      <c r="L147" s="19" t="e">
        <f t="shared" si="2"/>
        <v>#DIV/0!</v>
      </c>
      <c r="M147" s="16"/>
      <c r="N147" s="17"/>
      <c r="O147" s="16"/>
    </row>
    <row r="148" spans="1:15" x14ac:dyDescent="0.25">
      <c r="A148" s="16"/>
      <c r="B148" s="16"/>
      <c r="C148" s="16"/>
      <c r="D148" s="16"/>
      <c r="E148" s="16"/>
      <c r="F148" s="17"/>
      <c r="G148" s="17"/>
      <c r="H148" s="18"/>
      <c r="I148" s="16"/>
      <c r="J148" s="16"/>
      <c r="K148" s="16"/>
      <c r="L148" s="19" t="e">
        <f t="shared" si="2"/>
        <v>#DIV/0!</v>
      </c>
      <c r="M148" s="16"/>
      <c r="N148" s="17"/>
      <c r="O148" s="16"/>
    </row>
    <row r="149" spans="1:15" x14ac:dyDescent="0.25">
      <c r="A149" s="16"/>
      <c r="B149" s="16"/>
      <c r="C149" s="16"/>
      <c r="D149" s="16"/>
      <c r="E149" s="16"/>
      <c r="F149" s="17"/>
      <c r="G149" s="17"/>
      <c r="H149" s="18"/>
      <c r="I149" s="16"/>
      <c r="J149" s="16"/>
      <c r="K149" s="16"/>
      <c r="L149" s="19" t="e">
        <f t="shared" si="2"/>
        <v>#DIV/0!</v>
      </c>
      <c r="M149" s="16"/>
      <c r="N149" s="17"/>
      <c r="O149" s="16"/>
    </row>
    <row r="150" spans="1:15" x14ac:dyDescent="0.25">
      <c r="A150" s="16"/>
      <c r="B150" s="16"/>
      <c r="C150" s="16"/>
      <c r="D150" s="16"/>
      <c r="E150" s="16"/>
      <c r="F150" s="17"/>
      <c r="G150" s="17"/>
      <c r="H150" s="18"/>
      <c r="I150" s="16"/>
      <c r="J150" s="16"/>
      <c r="K150" s="16"/>
      <c r="L150" s="19" t="e">
        <f t="shared" si="2"/>
        <v>#DIV/0!</v>
      </c>
      <c r="M150" s="16"/>
      <c r="N150" s="17"/>
      <c r="O150" s="16"/>
    </row>
    <row r="151" spans="1:15" x14ac:dyDescent="0.25">
      <c r="A151" s="16"/>
      <c r="B151" s="16"/>
      <c r="C151" s="16"/>
      <c r="D151" s="16"/>
      <c r="E151" s="16"/>
      <c r="F151" s="17"/>
      <c r="G151" s="17"/>
      <c r="H151" s="18"/>
      <c r="I151" s="16"/>
      <c r="J151" s="16"/>
      <c r="K151" s="16"/>
      <c r="L151" s="19" t="e">
        <f t="shared" si="2"/>
        <v>#DIV/0!</v>
      </c>
      <c r="M151" s="16"/>
      <c r="N151" s="17"/>
      <c r="O151" s="16"/>
    </row>
    <row r="152" spans="1:15" x14ac:dyDescent="0.25">
      <c r="A152" s="16"/>
      <c r="B152" s="16"/>
      <c r="C152" s="16"/>
      <c r="D152" s="16"/>
      <c r="E152" s="16"/>
      <c r="F152" s="17"/>
      <c r="G152" s="17"/>
      <c r="H152" s="18"/>
      <c r="I152" s="16"/>
      <c r="J152" s="16"/>
      <c r="K152" s="16"/>
      <c r="L152" s="19" t="e">
        <f t="shared" si="2"/>
        <v>#DIV/0!</v>
      </c>
      <c r="M152" s="16"/>
      <c r="N152" s="17"/>
      <c r="O152" s="16"/>
    </row>
    <row r="153" spans="1:15" x14ac:dyDescent="0.25">
      <c r="A153" s="16"/>
      <c r="B153" s="16"/>
      <c r="C153" s="16"/>
      <c r="D153" s="16"/>
      <c r="E153" s="16"/>
      <c r="F153" s="17"/>
      <c r="G153" s="17"/>
      <c r="H153" s="18"/>
      <c r="I153" s="16"/>
      <c r="J153" s="16"/>
      <c r="K153" s="16"/>
      <c r="L153" s="19" t="e">
        <f t="shared" si="2"/>
        <v>#DIV/0!</v>
      </c>
      <c r="M153" s="16"/>
      <c r="N153" s="17"/>
      <c r="O153" s="16"/>
    </row>
    <row r="154" spans="1:15" x14ac:dyDescent="0.25">
      <c r="A154" s="16"/>
      <c r="B154" s="16"/>
      <c r="C154" s="16"/>
      <c r="D154" s="16"/>
      <c r="E154" s="16"/>
      <c r="F154" s="17"/>
      <c r="G154" s="17"/>
      <c r="H154" s="18"/>
      <c r="I154" s="16"/>
      <c r="J154" s="16"/>
      <c r="K154" s="16"/>
      <c r="L154" s="19" t="e">
        <f t="shared" si="2"/>
        <v>#DIV/0!</v>
      </c>
      <c r="M154" s="16"/>
      <c r="N154" s="17"/>
      <c r="O154" s="16"/>
    </row>
    <row r="155" spans="1:15" x14ac:dyDescent="0.25">
      <c r="A155" s="16"/>
      <c r="B155" s="16"/>
      <c r="C155" s="16"/>
      <c r="D155" s="16"/>
      <c r="E155" s="16"/>
      <c r="F155" s="17"/>
      <c r="G155" s="17"/>
      <c r="H155" s="18"/>
      <c r="I155" s="16"/>
      <c r="J155" s="16"/>
      <c r="K155" s="16"/>
      <c r="L155" s="19" t="e">
        <f t="shared" si="2"/>
        <v>#DIV/0!</v>
      </c>
      <c r="M155" s="16"/>
      <c r="N155" s="17"/>
      <c r="O155" s="16"/>
    </row>
    <row r="156" spans="1:15" x14ac:dyDescent="0.25">
      <c r="A156" s="16"/>
      <c r="B156" s="16"/>
      <c r="C156" s="16"/>
      <c r="D156" s="16"/>
      <c r="E156" s="16"/>
      <c r="F156" s="17"/>
      <c r="G156" s="17"/>
      <c r="H156" s="18"/>
      <c r="I156" s="16"/>
      <c r="J156" s="16"/>
      <c r="K156" s="16"/>
      <c r="L156" s="19" t="e">
        <f t="shared" si="2"/>
        <v>#DIV/0!</v>
      </c>
      <c r="M156" s="16"/>
      <c r="N156" s="17"/>
      <c r="O156" s="16"/>
    </row>
    <row r="157" spans="1:15" x14ac:dyDescent="0.25">
      <c r="A157" s="16"/>
      <c r="B157" s="16"/>
      <c r="C157" s="16"/>
      <c r="D157" s="16"/>
      <c r="E157" s="16"/>
      <c r="F157" s="17"/>
      <c r="G157" s="17"/>
      <c r="H157" s="18"/>
      <c r="I157" s="16"/>
      <c r="J157" s="16"/>
      <c r="K157" s="16"/>
      <c r="L157" s="19" t="e">
        <f t="shared" si="2"/>
        <v>#DIV/0!</v>
      </c>
      <c r="M157" s="16"/>
      <c r="N157" s="17"/>
      <c r="O157" s="16"/>
    </row>
    <row r="158" spans="1:15" x14ac:dyDescent="0.25">
      <c r="A158" s="16"/>
      <c r="B158" s="16"/>
      <c r="C158" s="16"/>
      <c r="D158" s="16"/>
      <c r="E158" s="16"/>
      <c r="F158" s="17"/>
      <c r="G158" s="17"/>
      <c r="H158" s="18"/>
      <c r="I158" s="16"/>
      <c r="J158" s="16"/>
      <c r="K158" s="16"/>
      <c r="L158" s="19" t="e">
        <f t="shared" ref="L158:L221" si="3">IF((K158/D158)&gt;100%,100%,(K158/D158))</f>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si="3"/>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si="3"/>
        <v>#DIV/0!</v>
      </c>
      <c r="M167" s="16"/>
      <c r="N167" s="17"/>
      <c r="O167" s="16"/>
    </row>
    <row r="168" spans="1:15" x14ac:dyDescent="0.25">
      <c r="A168" s="16"/>
      <c r="B168" s="16"/>
      <c r="C168" s="16"/>
      <c r="D168" s="16"/>
      <c r="E168" s="16"/>
      <c r="F168" s="17"/>
      <c r="G168" s="17"/>
      <c r="H168" s="18"/>
      <c r="I168" s="16"/>
      <c r="J168" s="16"/>
      <c r="K168" s="16"/>
      <c r="L168" s="19" t="e">
        <f t="shared" si="3"/>
        <v>#DIV/0!</v>
      </c>
      <c r="M168" s="16"/>
      <c r="N168" s="17"/>
      <c r="O168" s="16"/>
    </row>
    <row r="169" spans="1:15" x14ac:dyDescent="0.25">
      <c r="A169" s="16"/>
      <c r="B169" s="16"/>
      <c r="C169" s="16"/>
      <c r="D169" s="16"/>
      <c r="E169" s="16"/>
      <c r="F169" s="17"/>
      <c r="G169" s="17"/>
      <c r="H169" s="18"/>
      <c r="I169" s="16"/>
      <c r="J169" s="16"/>
      <c r="K169" s="16"/>
      <c r="L169" s="19" t="e">
        <f t="shared" si="3"/>
        <v>#DIV/0!</v>
      </c>
      <c r="M169" s="16"/>
      <c r="N169" s="17"/>
      <c r="O169" s="16"/>
    </row>
    <row r="170" spans="1:15" x14ac:dyDescent="0.25">
      <c r="A170" s="16"/>
      <c r="B170" s="16"/>
      <c r="C170" s="16"/>
      <c r="D170" s="16"/>
      <c r="E170" s="16"/>
      <c r="F170" s="17"/>
      <c r="G170" s="17"/>
      <c r="H170" s="18"/>
      <c r="I170" s="16"/>
      <c r="J170" s="16"/>
      <c r="K170" s="16"/>
      <c r="L170" s="19" t="e">
        <f t="shared" si="3"/>
        <v>#DIV/0!</v>
      </c>
      <c r="M170" s="16"/>
      <c r="N170" s="17"/>
      <c r="O170" s="16"/>
    </row>
    <row r="171" spans="1:15" x14ac:dyDescent="0.25">
      <c r="A171" s="16"/>
      <c r="B171" s="16"/>
      <c r="C171" s="16"/>
      <c r="D171" s="16"/>
      <c r="E171" s="16"/>
      <c r="F171" s="17"/>
      <c r="G171" s="17"/>
      <c r="H171" s="18"/>
      <c r="I171" s="16"/>
      <c r="J171" s="16"/>
      <c r="K171" s="16"/>
      <c r="L171" s="19" t="e">
        <f t="shared" si="3"/>
        <v>#DIV/0!</v>
      </c>
      <c r="M171" s="16"/>
      <c r="N171" s="17"/>
      <c r="O171" s="16"/>
    </row>
    <row r="172" spans="1:15" x14ac:dyDescent="0.25">
      <c r="A172" s="16"/>
      <c r="B172" s="16"/>
      <c r="C172" s="16"/>
      <c r="D172" s="16"/>
      <c r="E172" s="16"/>
      <c r="F172" s="17"/>
      <c r="G172" s="17"/>
      <c r="H172" s="18"/>
      <c r="I172" s="16"/>
      <c r="J172" s="16"/>
      <c r="K172" s="16"/>
      <c r="L172" s="19" t="e">
        <f t="shared" si="3"/>
        <v>#DIV/0!</v>
      </c>
      <c r="M172" s="16"/>
      <c r="N172" s="17"/>
      <c r="O172" s="16"/>
    </row>
    <row r="173" spans="1:15" x14ac:dyDescent="0.25">
      <c r="A173" s="16"/>
      <c r="B173" s="16"/>
      <c r="C173" s="16"/>
      <c r="D173" s="16"/>
      <c r="E173" s="16"/>
      <c r="F173" s="17"/>
      <c r="G173" s="17"/>
      <c r="H173" s="18"/>
      <c r="I173" s="16"/>
      <c r="J173" s="16"/>
      <c r="K173" s="16"/>
      <c r="L173" s="19" t="e">
        <f t="shared" si="3"/>
        <v>#DIV/0!</v>
      </c>
      <c r="M173" s="16"/>
      <c r="N173" s="17"/>
      <c r="O173" s="16"/>
    </row>
    <row r="174" spans="1:15" x14ac:dyDescent="0.25">
      <c r="A174" s="16"/>
      <c r="B174" s="16"/>
      <c r="C174" s="16"/>
      <c r="D174" s="16"/>
      <c r="E174" s="16"/>
      <c r="F174" s="17"/>
      <c r="G174" s="17"/>
      <c r="H174" s="18"/>
      <c r="I174" s="16"/>
      <c r="J174" s="16"/>
      <c r="K174" s="16"/>
      <c r="L174" s="19" t="e">
        <f t="shared" si="3"/>
        <v>#DIV/0!</v>
      </c>
      <c r="M174" s="16"/>
      <c r="N174" s="17"/>
      <c r="O174" s="16"/>
    </row>
    <row r="175" spans="1:15" x14ac:dyDescent="0.25">
      <c r="A175" s="16"/>
      <c r="B175" s="16"/>
      <c r="C175" s="16"/>
      <c r="D175" s="16"/>
      <c r="E175" s="16"/>
      <c r="F175" s="17"/>
      <c r="G175" s="17"/>
      <c r="H175" s="18"/>
      <c r="I175" s="16"/>
      <c r="J175" s="16"/>
      <c r="K175" s="16"/>
      <c r="L175" s="19" t="e">
        <f t="shared" si="3"/>
        <v>#DIV/0!</v>
      </c>
      <c r="M175" s="16"/>
      <c r="N175" s="17"/>
      <c r="O175" s="16"/>
    </row>
    <row r="176" spans="1:15" x14ac:dyDescent="0.25">
      <c r="A176" s="16"/>
      <c r="B176" s="16"/>
      <c r="C176" s="16"/>
      <c r="D176" s="16"/>
      <c r="E176" s="16"/>
      <c r="F176" s="17"/>
      <c r="G176" s="17"/>
      <c r="H176" s="18"/>
      <c r="I176" s="16"/>
      <c r="J176" s="16"/>
      <c r="K176" s="16"/>
      <c r="L176" s="19" t="e">
        <f t="shared" si="3"/>
        <v>#DIV/0!</v>
      </c>
      <c r="M176" s="16"/>
      <c r="N176" s="17"/>
      <c r="O176" s="16"/>
    </row>
    <row r="177" spans="1:15" x14ac:dyDescent="0.25">
      <c r="A177" s="16"/>
      <c r="B177" s="16"/>
      <c r="C177" s="16"/>
      <c r="D177" s="16"/>
      <c r="E177" s="16"/>
      <c r="F177" s="17"/>
      <c r="G177" s="17"/>
      <c r="H177" s="18"/>
      <c r="I177" s="16"/>
      <c r="J177" s="16"/>
      <c r="K177" s="16"/>
      <c r="L177" s="19" t="e">
        <f t="shared" si="3"/>
        <v>#DIV/0!</v>
      </c>
      <c r="M177" s="16"/>
      <c r="N177" s="17"/>
      <c r="O177" s="16"/>
    </row>
    <row r="178" spans="1:15" x14ac:dyDescent="0.25">
      <c r="A178" s="16"/>
      <c r="B178" s="16"/>
      <c r="C178" s="16"/>
      <c r="D178" s="16"/>
      <c r="E178" s="16"/>
      <c r="F178" s="17"/>
      <c r="G178" s="17"/>
      <c r="H178" s="18"/>
      <c r="I178" s="16"/>
      <c r="J178" s="16"/>
      <c r="K178" s="16"/>
      <c r="L178" s="19" t="e">
        <f t="shared" si="3"/>
        <v>#DIV/0!</v>
      </c>
      <c r="M178" s="16"/>
      <c r="N178" s="17"/>
      <c r="O178" s="16"/>
    </row>
    <row r="179" spans="1:15" x14ac:dyDescent="0.25">
      <c r="A179" s="16"/>
      <c r="B179" s="16"/>
      <c r="C179" s="16"/>
      <c r="D179" s="16"/>
      <c r="E179" s="16"/>
      <c r="F179" s="17"/>
      <c r="G179" s="17"/>
      <c r="H179" s="18"/>
      <c r="I179" s="16"/>
      <c r="J179" s="16"/>
      <c r="K179" s="16"/>
      <c r="L179" s="19" t="e">
        <f t="shared" si="3"/>
        <v>#DIV/0!</v>
      </c>
      <c r="M179" s="16"/>
      <c r="N179" s="17"/>
      <c r="O179" s="16"/>
    </row>
    <row r="180" spans="1:15" x14ac:dyDescent="0.25">
      <c r="A180" s="16"/>
      <c r="B180" s="16"/>
      <c r="C180" s="16"/>
      <c r="D180" s="16"/>
      <c r="E180" s="16"/>
      <c r="F180" s="17"/>
      <c r="G180" s="17"/>
      <c r="H180" s="18"/>
      <c r="I180" s="16"/>
      <c r="J180" s="16"/>
      <c r="K180" s="16"/>
      <c r="L180" s="19" t="e">
        <f t="shared" si="3"/>
        <v>#DIV/0!</v>
      </c>
      <c r="M180" s="16"/>
      <c r="N180" s="17"/>
      <c r="O180" s="16"/>
    </row>
    <row r="181" spans="1:15" x14ac:dyDescent="0.25">
      <c r="A181" s="16"/>
      <c r="B181" s="16"/>
      <c r="C181" s="16"/>
      <c r="D181" s="16"/>
      <c r="E181" s="16"/>
      <c r="F181" s="17"/>
      <c r="G181" s="17"/>
      <c r="H181" s="18"/>
      <c r="I181" s="16"/>
      <c r="J181" s="16"/>
      <c r="K181" s="16"/>
      <c r="L181" s="19" t="e">
        <f t="shared" si="3"/>
        <v>#DIV/0!</v>
      </c>
      <c r="M181" s="16"/>
      <c r="N181" s="17"/>
      <c r="O181" s="16"/>
    </row>
    <row r="182" spans="1:15" x14ac:dyDescent="0.25">
      <c r="A182" s="16"/>
      <c r="B182" s="16"/>
      <c r="C182" s="16"/>
      <c r="D182" s="16"/>
      <c r="E182" s="16"/>
      <c r="F182" s="17"/>
      <c r="G182" s="17"/>
      <c r="H182" s="18"/>
      <c r="I182" s="16"/>
      <c r="J182" s="16"/>
      <c r="K182" s="16"/>
      <c r="L182" s="19" t="e">
        <f t="shared" si="3"/>
        <v>#DIV/0!</v>
      </c>
      <c r="M182" s="16"/>
      <c r="N182" s="17"/>
      <c r="O182" s="16"/>
    </row>
    <row r="183" spans="1:15" x14ac:dyDescent="0.25">
      <c r="A183" s="16"/>
      <c r="B183" s="16"/>
      <c r="C183" s="16"/>
      <c r="D183" s="16"/>
      <c r="E183" s="16"/>
      <c r="F183" s="17"/>
      <c r="G183" s="17"/>
      <c r="H183" s="18"/>
      <c r="I183" s="16"/>
      <c r="J183" s="16"/>
      <c r="K183" s="16"/>
      <c r="L183" s="19" t="e">
        <f t="shared" si="3"/>
        <v>#DIV/0!</v>
      </c>
      <c r="M183" s="16"/>
      <c r="N183" s="17"/>
      <c r="O183" s="16"/>
    </row>
    <row r="184" spans="1:15" x14ac:dyDescent="0.25">
      <c r="A184" s="16"/>
      <c r="B184" s="16"/>
      <c r="C184" s="16"/>
      <c r="D184" s="16"/>
      <c r="E184" s="16"/>
      <c r="F184" s="17"/>
      <c r="G184" s="17"/>
      <c r="H184" s="18"/>
      <c r="I184" s="16"/>
      <c r="J184" s="16"/>
      <c r="K184" s="16"/>
      <c r="L184" s="19" t="e">
        <f t="shared" si="3"/>
        <v>#DIV/0!</v>
      </c>
      <c r="M184" s="16"/>
      <c r="N184" s="17"/>
      <c r="O184" s="16"/>
    </row>
    <row r="185" spans="1:15" x14ac:dyDescent="0.25">
      <c r="A185" s="16"/>
      <c r="B185" s="16"/>
      <c r="C185" s="16"/>
      <c r="D185" s="16"/>
      <c r="E185" s="16"/>
      <c r="F185" s="17"/>
      <c r="G185" s="17"/>
      <c r="H185" s="18"/>
      <c r="I185" s="16"/>
      <c r="J185" s="16"/>
      <c r="K185" s="16"/>
      <c r="L185" s="19" t="e">
        <f t="shared" si="3"/>
        <v>#DIV/0!</v>
      </c>
      <c r="M185" s="16"/>
      <c r="N185" s="17"/>
      <c r="O185" s="16"/>
    </row>
    <row r="186" spans="1:15" x14ac:dyDescent="0.25">
      <c r="A186" s="16"/>
      <c r="B186" s="16"/>
      <c r="C186" s="16"/>
      <c r="D186" s="16"/>
      <c r="E186" s="16"/>
      <c r="F186" s="17"/>
      <c r="G186" s="17"/>
      <c r="H186" s="18"/>
      <c r="I186" s="16"/>
      <c r="J186" s="16"/>
      <c r="K186" s="16"/>
      <c r="L186" s="19" t="e">
        <f t="shared" si="3"/>
        <v>#DIV/0!</v>
      </c>
      <c r="M186" s="16"/>
      <c r="N186" s="17"/>
      <c r="O186" s="16"/>
    </row>
    <row r="187" spans="1:15" x14ac:dyDescent="0.25">
      <c r="A187" s="16"/>
      <c r="B187" s="16"/>
      <c r="C187" s="16"/>
      <c r="D187" s="16"/>
      <c r="E187" s="16"/>
      <c r="F187" s="17"/>
      <c r="G187" s="17"/>
      <c r="H187" s="18"/>
      <c r="I187" s="16"/>
      <c r="J187" s="16"/>
      <c r="K187" s="16"/>
      <c r="L187" s="19" t="e">
        <f t="shared" si="3"/>
        <v>#DIV/0!</v>
      </c>
      <c r="M187" s="16"/>
      <c r="N187" s="17"/>
      <c r="O187" s="16"/>
    </row>
    <row r="188" spans="1:15" x14ac:dyDescent="0.25">
      <c r="A188" s="16"/>
      <c r="B188" s="16"/>
      <c r="C188" s="16"/>
      <c r="D188" s="16"/>
      <c r="E188" s="16"/>
      <c r="F188" s="17"/>
      <c r="G188" s="17"/>
      <c r="H188" s="18"/>
      <c r="I188" s="16"/>
      <c r="J188" s="16"/>
      <c r="K188" s="16"/>
      <c r="L188" s="19" t="e">
        <f t="shared" si="3"/>
        <v>#DIV/0!</v>
      </c>
      <c r="M188" s="16"/>
      <c r="N188" s="17"/>
      <c r="O188" s="16"/>
    </row>
    <row r="189" spans="1:15" x14ac:dyDescent="0.25">
      <c r="A189" s="16"/>
      <c r="B189" s="16"/>
      <c r="C189" s="16"/>
      <c r="D189" s="16"/>
      <c r="E189" s="16"/>
      <c r="F189" s="17"/>
      <c r="G189" s="17"/>
      <c r="H189" s="18"/>
      <c r="I189" s="16"/>
      <c r="J189" s="16"/>
      <c r="K189" s="16"/>
      <c r="L189" s="19" t="e">
        <f t="shared" si="3"/>
        <v>#DIV/0!</v>
      </c>
      <c r="M189" s="16"/>
      <c r="N189" s="17"/>
      <c r="O189" s="16"/>
    </row>
    <row r="190" spans="1:15" x14ac:dyDescent="0.25">
      <c r="A190" s="16"/>
      <c r="B190" s="16"/>
      <c r="C190" s="16"/>
      <c r="D190" s="16"/>
      <c r="E190" s="16"/>
      <c r="F190" s="17"/>
      <c r="G190" s="17"/>
      <c r="H190" s="18"/>
      <c r="I190" s="16"/>
      <c r="J190" s="16"/>
      <c r="K190" s="16"/>
      <c r="L190" s="19" t="e">
        <f t="shared" si="3"/>
        <v>#DIV/0!</v>
      </c>
      <c r="M190" s="16"/>
      <c r="N190" s="17"/>
      <c r="O190" s="16"/>
    </row>
    <row r="191" spans="1:15" x14ac:dyDescent="0.25">
      <c r="A191" s="16"/>
      <c r="B191" s="16"/>
      <c r="C191" s="16"/>
      <c r="D191" s="16"/>
      <c r="E191" s="16"/>
      <c r="F191" s="17"/>
      <c r="G191" s="17"/>
      <c r="H191" s="18"/>
      <c r="I191" s="16"/>
      <c r="J191" s="16"/>
      <c r="K191" s="16"/>
      <c r="L191" s="19" t="e">
        <f t="shared" si="3"/>
        <v>#DIV/0!</v>
      </c>
      <c r="M191" s="16"/>
      <c r="N191" s="17"/>
      <c r="O191" s="16"/>
    </row>
    <row r="192" spans="1:15" x14ac:dyDescent="0.25">
      <c r="A192" s="16"/>
      <c r="B192" s="16"/>
      <c r="C192" s="16"/>
      <c r="D192" s="16"/>
      <c r="E192" s="16"/>
      <c r="F192" s="17"/>
      <c r="G192" s="17"/>
      <c r="H192" s="18"/>
      <c r="I192" s="16"/>
      <c r="J192" s="16"/>
      <c r="K192" s="16"/>
      <c r="L192" s="19" t="e">
        <f t="shared" si="3"/>
        <v>#DIV/0!</v>
      </c>
      <c r="M192" s="16"/>
      <c r="N192" s="17"/>
      <c r="O192" s="16"/>
    </row>
    <row r="193" spans="1:15" x14ac:dyDescent="0.25">
      <c r="A193" s="16"/>
      <c r="B193" s="16"/>
      <c r="C193" s="16"/>
      <c r="D193" s="16"/>
      <c r="E193" s="16"/>
      <c r="F193" s="17"/>
      <c r="G193" s="17"/>
      <c r="H193" s="18"/>
      <c r="I193" s="16"/>
      <c r="J193" s="16"/>
      <c r="K193" s="16"/>
      <c r="L193" s="19" t="e">
        <f t="shared" si="3"/>
        <v>#DIV/0!</v>
      </c>
      <c r="M193" s="16"/>
      <c r="N193" s="17"/>
      <c r="O193" s="16"/>
    </row>
    <row r="194" spans="1:15" x14ac:dyDescent="0.25">
      <c r="A194" s="16"/>
      <c r="B194" s="16"/>
      <c r="C194" s="16"/>
      <c r="D194" s="16"/>
      <c r="E194" s="16"/>
      <c r="F194" s="17"/>
      <c r="G194" s="17"/>
      <c r="H194" s="18"/>
      <c r="I194" s="16"/>
      <c r="J194" s="16"/>
      <c r="K194" s="16"/>
      <c r="L194" s="19" t="e">
        <f t="shared" si="3"/>
        <v>#DIV/0!</v>
      </c>
      <c r="M194" s="16"/>
      <c r="N194" s="17"/>
      <c r="O194" s="16"/>
    </row>
    <row r="195" spans="1:15" x14ac:dyDescent="0.25">
      <c r="A195" s="16"/>
      <c r="B195" s="16"/>
      <c r="C195" s="16"/>
      <c r="D195" s="16"/>
      <c r="E195" s="16"/>
      <c r="F195" s="17"/>
      <c r="G195" s="17"/>
      <c r="H195" s="18"/>
      <c r="I195" s="16"/>
      <c r="J195" s="16"/>
      <c r="K195" s="16"/>
      <c r="L195" s="19" t="e">
        <f t="shared" si="3"/>
        <v>#DIV/0!</v>
      </c>
      <c r="M195" s="16"/>
      <c r="N195" s="17"/>
      <c r="O195" s="16"/>
    </row>
    <row r="196" spans="1:15" x14ac:dyDescent="0.25">
      <c r="A196" s="16"/>
      <c r="B196" s="16"/>
      <c r="C196" s="16"/>
      <c r="D196" s="16"/>
      <c r="E196" s="16"/>
      <c r="F196" s="17"/>
      <c r="G196" s="17"/>
      <c r="H196" s="18"/>
      <c r="I196" s="16"/>
      <c r="J196" s="16"/>
      <c r="K196" s="16"/>
      <c r="L196" s="19" t="e">
        <f t="shared" si="3"/>
        <v>#DIV/0!</v>
      </c>
      <c r="M196" s="16"/>
      <c r="N196" s="17"/>
      <c r="O196" s="16"/>
    </row>
    <row r="197" spans="1:15" x14ac:dyDescent="0.25">
      <c r="A197" s="16"/>
      <c r="B197" s="16"/>
      <c r="C197" s="16"/>
      <c r="D197" s="16"/>
      <c r="E197" s="16"/>
      <c r="F197" s="17"/>
      <c r="G197" s="17"/>
      <c r="H197" s="18"/>
      <c r="I197" s="16"/>
      <c r="J197" s="16"/>
      <c r="K197" s="16"/>
      <c r="L197" s="19" t="e">
        <f t="shared" si="3"/>
        <v>#DIV/0!</v>
      </c>
      <c r="M197" s="16"/>
      <c r="N197" s="17"/>
      <c r="O197" s="16"/>
    </row>
    <row r="198" spans="1:15" x14ac:dyDescent="0.25">
      <c r="A198" s="16"/>
      <c r="B198" s="16"/>
      <c r="C198" s="16"/>
      <c r="D198" s="16"/>
      <c r="E198" s="16"/>
      <c r="F198" s="17"/>
      <c r="G198" s="17"/>
      <c r="H198" s="18"/>
      <c r="I198" s="16"/>
      <c r="J198" s="16"/>
      <c r="K198" s="16"/>
      <c r="L198" s="19" t="e">
        <f t="shared" si="3"/>
        <v>#DIV/0!</v>
      </c>
      <c r="M198" s="16"/>
      <c r="N198" s="17"/>
      <c r="O198" s="16"/>
    </row>
    <row r="199" spans="1:15" x14ac:dyDescent="0.25">
      <c r="A199" s="16"/>
      <c r="B199" s="16"/>
      <c r="C199" s="16"/>
      <c r="D199" s="16"/>
      <c r="E199" s="16"/>
      <c r="F199" s="17"/>
      <c r="G199" s="17"/>
      <c r="H199" s="18"/>
      <c r="I199" s="16"/>
      <c r="J199" s="16"/>
      <c r="K199" s="16"/>
      <c r="L199" s="19" t="e">
        <f t="shared" si="3"/>
        <v>#DIV/0!</v>
      </c>
      <c r="M199" s="16"/>
      <c r="N199" s="17"/>
      <c r="O199" s="16"/>
    </row>
    <row r="200" spans="1:15" x14ac:dyDescent="0.25">
      <c r="A200" s="16"/>
      <c r="B200" s="16"/>
      <c r="C200" s="16"/>
      <c r="D200" s="16"/>
      <c r="E200" s="16"/>
      <c r="F200" s="17"/>
      <c r="G200" s="17"/>
      <c r="H200" s="18"/>
      <c r="I200" s="16"/>
      <c r="J200" s="16"/>
      <c r="K200" s="16"/>
      <c r="L200" s="19" t="e">
        <f t="shared" si="3"/>
        <v>#DIV/0!</v>
      </c>
      <c r="M200" s="16"/>
      <c r="N200" s="17"/>
      <c r="O200" s="16"/>
    </row>
    <row r="201" spans="1:15" x14ac:dyDescent="0.25">
      <c r="A201" s="16"/>
      <c r="B201" s="16"/>
      <c r="C201" s="16"/>
      <c r="D201" s="16"/>
      <c r="E201" s="16"/>
      <c r="F201" s="17"/>
      <c r="G201" s="17"/>
      <c r="H201" s="18"/>
      <c r="I201" s="16"/>
      <c r="J201" s="16"/>
      <c r="K201" s="16"/>
      <c r="L201" s="19" t="e">
        <f t="shared" si="3"/>
        <v>#DIV/0!</v>
      </c>
      <c r="M201" s="16"/>
      <c r="N201" s="17"/>
      <c r="O201" s="16"/>
    </row>
    <row r="202" spans="1:15" x14ac:dyDescent="0.25">
      <c r="A202" s="16"/>
      <c r="B202" s="16"/>
      <c r="C202" s="16"/>
      <c r="D202" s="16"/>
      <c r="E202" s="16"/>
      <c r="F202" s="17"/>
      <c r="G202" s="17"/>
      <c r="H202" s="18"/>
      <c r="I202" s="16"/>
      <c r="J202" s="16"/>
      <c r="K202" s="16"/>
      <c r="L202" s="19" t="e">
        <f t="shared" si="3"/>
        <v>#DIV/0!</v>
      </c>
      <c r="M202" s="16"/>
      <c r="N202" s="17"/>
      <c r="O202" s="16"/>
    </row>
    <row r="203" spans="1:15" x14ac:dyDescent="0.25">
      <c r="A203" s="16"/>
      <c r="B203" s="16"/>
      <c r="C203" s="16"/>
      <c r="D203" s="16"/>
      <c r="E203" s="16"/>
      <c r="F203" s="17"/>
      <c r="G203" s="17"/>
      <c r="H203" s="18"/>
      <c r="I203" s="16"/>
      <c r="J203" s="16"/>
      <c r="K203" s="16"/>
      <c r="L203" s="19" t="e">
        <f t="shared" si="3"/>
        <v>#DIV/0!</v>
      </c>
      <c r="M203" s="16"/>
      <c r="N203" s="17"/>
      <c r="O203" s="16"/>
    </row>
    <row r="204" spans="1:15" x14ac:dyDescent="0.25">
      <c r="A204" s="16"/>
      <c r="B204" s="16"/>
      <c r="C204" s="16"/>
      <c r="D204" s="16"/>
      <c r="E204" s="16"/>
      <c r="F204" s="17"/>
      <c r="G204" s="17"/>
      <c r="H204" s="18"/>
      <c r="I204" s="16"/>
      <c r="J204" s="16"/>
      <c r="K204" s="16"/>
      <c r="L204" s="19" t="e">
        <f t="shared" si="3"/>
        <v>#DIV/0!</v>
      </c>
      <c r="M204" s="16"/>
      <c r="N204" s="17"/>
      <c r="O204" s="16"/>
    </row>
    <row r="205" spans="1:15" x14ac:dyDescent="0.25">
      <c r="A205" s="16"/>
      <c r="B205" s="16"/>
      <c r="C205" s="16"/>
      <c r="D205" s="16"/>
      <c r="E205" s="16"/>
      <c r="F205" s="17"/>
      <c r="G205" s="17"/>
      <c r="H205" s="18"/>
      <c r="I205" s="16"/>
      <c r="J205" s="16"/>
      <c r="K205" s="16"/>
      <c r="L205" s="19" t="e">
        <f t="shared" si="3"/>
        <v>#DIV/0!</v>
      </c>
      <c r="M205" s="16"/>
      <c r="N205" s="17"/>
      <c r="O205" s="16"/>
    </row>
    <row r="206" spans="1:15" x14ac:dyDescent="0.25">
      <c r="A206" s="16"/>
      <c r="B206" s="16"/>
      <c r="C206" s="16"/>
      <c r="D206" s="16"/>
      <c r="E206" s="16"/>
      <c r="F206" s="17"/>
      <c r="G206" s="17"/>
      <c r="H206" s="18"/>
      <c r="I206" s="16"/>
      <c r="J206" s="16"/>
      <c r="K206" s="16"/>
      <c r="L206" s="19" t="e">
        <f t="shared" si="3"/>
        <v>#DIV/0!</v>
      </c>
      <c r="M206" s="16"/>
      <c r="N206" s="17"/>
      <c r="O206" s="16"/>
    </row>
    <row r="207" spans="1:15" x14ac:dyDescent="0.25">
      <c r="A207" s="16"/>
      <c r="B207" s="16"/>
      <c r="C207" s="16"/>
      <c r="D207" s="16"/>
      <c r="E207" s="16"/>
      <c r="F207" s="17"/>
      <c r="G207" s="17"/>
      <c r="H207" s="18"/>
      <c r="I207" s="16"/>
      <c r="J207" s="16"/>
      <c r="K207" s="16"/>
      <c r="L207" s="19" t="e">
        <f t="shared" si="3"/>
        <v>#DIV/0!</v>
      </c>
      <c r="M207" s="16"/>
      <c r="N207" s="17"/>
      <c r="O207" s="16"/>
    </row>
    <row r="208" spans="1:15" x14ac:dyDescent="0.25">
      <c r="A208" s="16"/>
      <c r="B208" s="16"/>
      <c r="C208" s="16"/>
      <c r="D208" s="16"/>
      <c r="E208" s="16"/>
      <c r="F208" s="17"/>
      <c r="G208" s="17"/>
      <c r="H208" s="18"/>
      <c r="I208" s="16"/>
      <c r="J208" s="16"/>
      <c r="K208" s="16"/>
      <c r="L208" s="19" t="e">
        <f t="shared" si="3"/>
        <v>#DIV/0!</v>
      </c>
      <c r="M208" s="16"/>
      <c r="N208" s="17"/>
      <c r="O208" s="16"/>
    </row>
    <row r="209" spans="1:15" x14ac:dyDescent="0.25">
      <c r="A209" s="16"/>
      <c r="B209" s="16"/>
      <c r="C209" s="16"/>
      <c r="D209" s="16"/>
      <c r="E209" s="16"/>
      <c r="F209" s="17"/>
      <c r="G209" s="17"/>
      <c r="H209" s="18"/>
      <c r="I209" s="16"/>
      <c r="J209" s="16"/>
      <c r="K209" s="16"/>
      <c r="L209" s="19" t="e">
        <f t="shared" si="3"/>
        <v>#DIV/0!</v>
      </c>
      <c r="M209" s="16"/>
      <c r="N209" s="17"/>
      <c r="O209" s="16"/>
    </row>
    <row r="210" spans="1:15" x14ac:dyDescent="0.25">
      <c r="A210" s="16"/>
      <c r="B210" s="16"/>
      <c r="C210" s="16"/>
      <c r="D210" s="16"/>
      <c r="E210" s="16"/>
      <c r="F210" s="17"/>
      <c r="G210" s="17"/>
      <c r="H210" s="18"/>
      <c r="I210" s="16"/>
      <c r="J210" s="16"/>
      <c r="K210" s="16"/>
      <c r="L210" s="19" t="e">
        <f t="shared" si="3"/>
        <v>#DIV/0!</v>
      </c>
      <c r="M210" s="16"/>
      <c r="N210" s="17"/>
      <c r="O210" s="16"/>
    </row>
    <row r="211" spans="1:15" x14ac:dyDescent="0.25">
      <c r="A211" s="16"/>
      <c r="B211" s="16"/>
      <c r="C211" s="16"/>
      <c r="D211" s="16"/>
      <c r="E211" s="16"/>
      <c r="F211" s="17"/>
      <c r="G211" s="17"/>
      <c r="H211" s="18"/>
      <c r="I211" s="16"/>
      <c r="J211" s="16"/>
      <c r="K211" s="16"/>
      <c r="L211" s="19" t="e">
        <f t="shared" si="3"/>
        <v>#DIV/0!</v>
      </c>
      <c r="M211" s="16"/>
      <c r="N211" s="17"/>
      <c r="O211" s="16"/>
    </row>
    <row r="212" spans="1:15" x14ac:dyDescent="0.25">
      <c r="A212" s="16"/>
      <c r="B212" s="16"/>
      <c r="C212" s="16"/>
      <c r="D212" s="16"/>
      <c r="E212" s="16"/>
      <c r="F212" s="17"/>
      <c r="G212" s="17"/>
      <c r="H212" s="18"/>
      <c r="I212" s="16"/>
      <c r="J212" s="16"/>
      <c r="K212" s="16"/>
      <c r="L212" s="19" t="e">
        <f t="shared" si="3"/>
        <v>#DIV/0!</v>
      </c>
      <c r="M212" s="16"/>
      <c r="N212" s="17"/>
      <c r="O212" s="16"/>
    </row>
    <row r="213" spans="1:15" x14ac:dyDescent="0.25">
      <c r="A213" s="16"/>
      <c r="B213" s="16"/>
      <c r="C213" s="16"/>
      <c r="D213" s="16"/>
      <c r="E213" s="16"/>
      <c r="F213" s="17"/>
      <c r="G213" s="17"/>
      <c r="H213" s="18"/>
      <c r="I213" s="16"/>
      <c r="J213" s="16"/>
      <c r="K213" s="16"/>
      <c r="L213" s="19" t="e">
        <f t="shared" si="3"/>
        <v>#DIV/0!</v>
      </c>
      <c r="M213" s="16"/>
      <c r="N213" s="17"/>
      <c r="O213" s="16"/>
    </row>
    <row r="214" spans="1:15" x14ac:dyDescent="0.25">
      <c r="A214" s="16"/>
      <c r="B214" s="16"/>
      <c r="C214" s="16"/>
      <c r="D214" s="16"/>
      <c r="E214" s="16"/>
      <c r="F214" s="17"/>
      <c r="G214" s="17"/>
      <c r="H214" s="18"/>
      <c r="I214" s="16"/>
      <c r="J214" s="16"/>
      <c r="K214" s="16"/>
      <c r="L214" s="19" t="e">
        <f t="shared" si="3"/>
        <v>#DIV/0!</v>
      </c>
      <c r="M214" s="16"/>
      <c r="N214" s="17"/>
      <c r="O214" s="16"/>
    </row>
    <row r="215" spans="1:15" x14ac:dyDescent="0.25">
      <c r="A215" s="16"/>
      <c r="B215" s="16"/>
      <c r="C215" s="16"/>
      <c r="D215" s="16"/>
      <c r="E215" s="16"/>
      <c r="F215" s="17"/>
      <c r="G215" s="17"/>
      <c r="H215" s="18"/>
      <c r="I215" s="16"/>
      <c r="J215" s="16"/>
      <c r="K215" s="16"/>
      <c r="L215" s="19" t="e">
        <f t="shared" si="3"/>
        <v>#DIV/0!</v>
      </c>
      <c r="M215" s="16"/>
      <c r="N215" s="17"/>
      <c r="O215" s="16"/>
    </row>
    <row r="216" spans="1:15" x14ac:dyDescent="0.25">
      <c r="A216" s="16"/>
      <c r="B216" s="16"/>
      <c r="C216" s="16"/>
      <c r="D216" s="16"/>
      <c r="E216" s="16"/>
      <c r="F216" s="17"/>
      <c r="G216" s="17"/>
      <c r="H216" s="18"/>
      <c r="I216" s="16"/>
      <c r="J216" s="16"/>
      <c r="K216" s="16"/>
      <c r="L216" s="19" t="e">
        <f t="shared" si="3"/>
        <v>#DIV/0!</v>
      </c>
      <c r="M216" s="16"/>
      <c r="N216" s="17"/>
      <c r="O216" s="16"/>
    </row>
    <row r="217" spans="1:15" x14ac:dyDescent="0.25">
      <c r="A217" s="16"/>
      <c r="B217" s="16"/>
      <c r="C217" s="16"/>
      <c r="D217" s="16"/>
      <c r="E217" s="16"/>
      <c r="F217" s="17"/>
      <c r="G217" s="17"/>
      <c r="H217" s="18"/>
      <c r="I217" s="16"/>
      <c r="J217" s="16"/>
      <c r="K217" s="16"/>
      <c r="L217" s="19" t="e">
        <f t="shared" si="3"/>
        <v>#DIV/0!</v>
      </c>
      <c r="M217" s="16"/>
      <c r="N217" s="17"/>
      <c r="O217" s="16"/>
    </row>
    <row r="218" spans="1:15" x14ac:dyDescent="0.25">
      <c r="A218" s="16"/>
      <c r="B218" s="16"/>
      <c r="C218" s="16"/>
      <c r="D218" s="16"/>
      <c r="E218" s="16"/>
      <c r="F218" s="17"/>
      <c r="G218" s="17"/>
      <c r="H218" s="18"/>
      <c r="I218" s="16"/>
      <c r="J218" s="16"/>
      <c r="K218" s="16"/>
      <c r="L218" s="19" t="e">
        <f t="shared" si="3"/>
        <v>#DIV/0!</v>
      </c>
      <c r="M218" s="16"/>
      <c r="N218" s="17"/>
      <c r="O218" s="16"/>
    </row>
    <row r="219" spans="1:15" x14ac:dyDescent="0.25">
      <c r="A219" s="16"/>
      <c r="B219" s="16"/>
      <c r="C219" s="16"/>
      <c r="D219" s="16"/>
      <c r="E219" s="16"/>
      <c r="F219" s="17"/>
      <c r="G219" s="17"/>
      <c r="H219" s="18"/>
      <c r="I219" s="16"/>
      <c r="J219" s="16"/>
      <c r="K219" s="16"/>
      <c r="L219" s="19" t="e">
        <f t="shared" si="3"/>
        <v>#DIV/0!</v>
      </c>
      <c r="M219" s="16"/>
      <c r="N219" s="17"/>
      <c r="O219" s="16"/>
    </row>
    <row r="220" spans="1:15" x14ac:dyDescent="0.25">
      <c r="A220" s="16"/>
      <c r="B220" s="16"/>
      <c r="C220" s="16"/>
      <c r="D220" s="16"/>
      <c r="E220" s="16"/>
      <c r="F220" s="17"/>
      <c r="G220" s="17"/>
      <c r="H220" s="18"/>
      <c r="I220" s="16"/>
      <c r="J220" s="16"/>
      <c r="K220" s="16"/>
      <c r="L220" s="19" t="e">
        <f t="shared" si="3"/>
        <v>#DIV/0!</v>
      </c>
      <c r="M220" s="16"/>
      <c r="N220" s="17"/>
      <c r="O220" s="16"/>
    </row>
    <row r="221" spans="1:15" x14ac:dyDescent="0.25">
      <c r="A221" s="16"/>
      <c r="B221" s="16"/>
      <c r="C221" s="16"/>
      <c r="D221" s="16"/>
      <c r="E221" s="16"/>
      <c r="F221" s="17"/>
      <c r="G221" s="17"/>
      <c r="H221" s="18"/>
      <c r="I221" s="16"/>
      <c r="J221" s="16"/>
      <c r="K221" s="16"/>
      <c r="L221" s="19" t="e">
        <f t="shared" si="3"/>
        <v>#DIV/0!</v>
      </c>
      <c r="M221" s="16"/>
      <c r="N221" s="17"/>
      <c r="O221" s="16"/>
    </row>
    <row r="222" spans="1:15" x14ac:dyDescent="0.25">
      <c r="A222" s="16"/>
      <c r="B222" s="16"/>
      <c r="C222" s="16"/>
      <c r="D222" s="16"/>
      <c r="E222" s="16"/>
      <c r="F222" s="17"/>
      <c r="G222" s="17"/>
      <c r="H222" s="18"/>
      <c r="I222" s="16"/>
      <c r="J222" s="16"/>
      <c r="K222" s="16"/>
      <c r="L222" s="19" t="e">
        <f t="shared" ref="L222:L228" si="4">IF((K222/D222)&gt;100%,100%,(K222/D222))</f>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ref="L229:L292" si="5">IF((K229/D229)&gt;100%,100%,(K229/D229))</f>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ref="L293:L356" si="6">IF((K293/D293)&gt;100%,100%,(K293/D293))</f>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ref="L357:L420" si="7">IF((K357/D357)&gt;100%,100%,(K357/D357))</f>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ref="L421:L484" si="8">IF((K421/D421)&gt;100%,100%,(K421/D421))</f>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ref="L485:L548" si="9">IF((K485/D485)&gt;100%,100%,(K485/D485))</f>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ref="L549:L612" si="10">IF((K549/D549)&gt;100%,100%,(K549/D549))</f>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ref="L613:L676" si="11">IF((K613/D613)&gt;100%,100%,(K613/D613))</f>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ref="L677:L740" si="12">IF((K677/D677)&gt;100%,100%,(K677/D677))</f>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ref="L741:L804" si="13">IF((K741/D741)&gt;100%,100%,(K741/D741))</f>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ref="L805:L868" si="14">IF((K805/D805)&gt;100%,100%,(K805/D805))</f>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ref="L869:L922" si="15">IF((K869/D869)&gt;100%,100%,(K869/D869))</f>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sheetData>
  <sheetProtection algorithmName="SHA-512" hashValue="pi9XaR+DFufnYCNT4TRQIzKBjHKcz13RUS3LzDyL16vUU56q3m3kI8M6h8+ArsgWkT7AbYbQM3Nnnknpvh9G2g==" saltValue="t2yMy1gD+0wmZB9tWcm+lA==" spinCount="100000" sheet="1" objects="1" scenarios="1" formatCells="0" insertRows="0" autoFilter="0"/>
  <dataConsolidate/>
  <mergeCells count="60">
    <mergeCell ref="D10:E10"/>
    <mergeCell ref="D11:E11"/>
    <mergeCell ref="D21:E21"/>
    <mergeCell ref="L23:N23"/>
    <mergeCell ref="D22:E22"/>
    <mergeCell ref="D18:E18"/>
    <mergeCell ref="L20:N20"/>
    <mergeCell ref="D19:E19"/>
    <mergeCell ref="L21:N21"/>
    <mergeCell ref="D20:E20"/>
    <mergeCell ref="L22:N22"/>
    <mergeCell ref="D15:E15"/>
    <mergeCell ref="D8:E8"/>
    <mergeCell ref="D24:E24"/>
    <mergeCell ref="L14:N14"/>
    <mergeCell ref="L15:N15"/>
    <mergeCell ref="D14:E14"/>
    <mergeCell ref="L16:N16"/>
    <mergeCell ref="D9:E9"/>
    <mergeCell ref="D12:E12"/>
    <mergeCell ref="L12:N12"/>
    <mergeCell ref="D13:E13"/>
    <mergeCell ref="L13:N13"/>
    <mergeCell ref="L17:N17"/>
    <mergeCell ref="D16:E16"/>
    <mergeCell ref="L18:N18"/>
    <mergeCell ref="D17:E17"/>
    <mergeCell ref="L19:N19"/>
    <mergeCell ref="L28:L29"/>
    <mergeCell ref="J28:J29"/>
    <mergeCell ref="B1:J1"/>
    <mergeCell ref="A7:F7"/>
    <mergeCell ref="G7:I7"/>
    <mergeCell ref="K1:O1"/>
    <mergeCell ref="K2:O2"/>
    <mergeCell ref="K3:O3"/>
    <mergeCell ref="B2:J3"/>
    <mergeCell ref="A1:A3"/>
    <mergeCell ref="A4:O4"/>
    <mergeCell ref="K7:O7"/>
    <mergeCell ref="A6:O6"/>
    <mergeCell ref="L8:N8"/>
    <mergeCell ref="L9:N9"/>
    <mergeCell ref="L24:N24"/>
    <mergeCell ref="D23:E23"/>
    <mergeCell ref="H28:H29"/>
    <mergeCell ref="A28:A29"/>
    <mergeCell ref="A27:J27"/>
    <mergeCell ref="A26:O26"/>
    <mergeCell ref="C28:C29"/>
    <mergeCell ref="F28:G28"/>
    <mergeCell ref="M28:M29"/>
    <mergeCell ref="N28:N29"/>
    <mergeCell ref="O28:O29"/>
    <mergeCell ref="B28:B29"/>
    <mergeCell ref="D28:D29"/>
    <mergeCell ref="E28:E29"/>
    <mergeCell ref="K27:O27"/>
    <mergeCell ref="K28:K29"/>
    <mergeCell ref="I28:I29"/>
  </mergeCells>
  <conditionalFormatting sqref="L30:L922">
    <cfRule type="containsErrors" dxfId="3" priority="37">
      <formula>ISERROR(L30)</formula>
    </cfRule>
  </conditionalFormatting>
  <conditionalFormatting sqref="O9:O24">
    <cfRule type="containsErrors" dxfId="2" priority="12">
      <formula>ISERROR(O9)</formula>
    </cfRule>
  </conditionalFormatting>
  <dataValidations count="7">
    <dataValidation type="decimal" allowBlank="1" showInputMessage="1" showErrorMessage="1" sqref="O9:O24 L30:L922" xr:uid="{2EA01066-FD7A-4D6C-8CE9-DE7DEE42B2D5}">
      <formula1>0</formula1>
      <formula2>1</formula2>
    </dataValidation>
    <dataValidation type="whole" allowBlank="1" showInputMessage="1" showErrorMessage="1" sqref="D51 D54:D1048576 D30:D48" xr:uid="{224D98CB-81BC-442F-8A05-C9A6A69055F0}">
      <formula1>1</formula1>
      <formula2>5000</formula2>
    </dataValidation>
    <dataValidation type="list" showInputMessage="1" showErrorMessage="1" sqref="N30:N922" xr:uid="{DE8880AD-4086-4615-BB21-13B881D4E458}">
      <formula1>PERIODO_DE_SEGUIMIENTO</formula1>
    </dataValidation>
    <dataValidation type="list" allowBlank="1" showInputMessage="1" showErrorMessage="1" sqref="I30:I1048576" xr:uid="{48283215-8782-4E71-AF97-A045AC9C38E9}">
      <formula1>NOMBRE_PROCESO</formula1>
    </dataValidation>
    <dataValidation type="list" allowBlank="1" showInputMessage="1" showErrorMessage="1" sqref="A9:A24" xr:uid="{158DC68B-0A81-4E54-A86A-5A2861ED78B8}">
      <formula1>Componente_de_Gestión</formula1>
    </dataValidation>
    <dataValidation type="list" allowBlank="1" showInputMessage="1" showErrorMessage="1" sqref="F22:F24" xr:uid="{DF6D8787-35A1-496C-A647-FB9901280C78}">
      <formula1>INDIRECT(D22)</formula1>
    </dataValidation>
    <dataValidation type="list" allowBlank="1" showInputMessage="1" showErrorMessage="1" sqref="B9:D2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B30:B1048576</xm:sqref>
        </x14:dataValidation>
        <x14:dataValidation type="list" allowBlank="1" showInputMessage="1" showErrorMessage="1" error="la fecha debe estar entre el 09 de enero de 2023 y el 29 de diciembre de 2023" xr:uid="{0BBA6267-980B-4B23-94DA-8EB6B682E323}">
          <x14:formula1>
            <xm:f>'Hoja 2'!$AT$5:$AT$6</xm:f>
          </x14:formula1>
          <xm:sqref>H30:H1048576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8" t="s">
        <v>26</v>
      </c>
      <c r="B2" s="13" t="s">
        <v>77</v>
      </c>
      <c r="C2" s="120" t="s">
        <v>40</v>
      </c>
      <c r="D2" s="120"/>
      <c r="E2" s="120"/>
      <c r="F2" s="120"/>
    </row>
    <row r="3" spans="1:57" ht="27.75" customHeight="1" x14ac:dyDescent="0.25">
      <c r="A3" s="118"/>
      <c r="B3" s="118" t="s">
        <v>42</v>
      </c>
      <c r="C3" s="118" t="s">
        <v>41</v>
      </c>
      <c r="D3" s="118" t="s">
        <v>2</v>
      </c>
      <c r="E3" s="118" t="s">
        <v>205</v>
      </c>
      <c r="F3" s="118" t="s">
        <v>206</v>
      </c>
      <c r="G3" s="118" t="s">
        <v>169</v>
      </c>
      <c r="H3" s="118" t="s">
        <v>27</v>
      </c>
      <c r="I3" s="118" t="s">
        <v>43</v>
      </c>
      <c r="J3" s="118" t="s">
        <v>44</v>
      </c>
      <c r="K3" s="118" t="s">
        <v>514</v>
      </c>
      <c r="L3" s="118" t="s">
        <v>50</v>
      </c>
      <c r="M3" s="118" t="s">
        <v>45</v>
      </c>
      <c r="N3" s="118" t="s">
        <v>46</v>
      </c>
      <c r="O3" s="118" t="s">
        <v>47</v>
      </c>
      <c r="P3" s="118" t="s">
        <v>48</v>
      </c>
      <c r="Q3" s="118" t="s">
        <v>49</v>
      </c>
      <c r="R3" s="118" t="s">
        <v>28</v>
      </c>
      <c r="S3" s="118" t="s">
        <v>207</v>
      </c>
      <c r="T3" s="118" t="s">
        <v>208</v>
      </c>
      <c r="V3" s="118" t="s">
        <v>209</v>
      </c>
      <c r="X3" s="118" t="s">
        <v>210</v>
      </c>
      <c r="Z3" s="118" t="s">
        <v>211</v>
      </c>
      <c r="AB3" s="118" t="s">
        <v>60</v>
      </c>
      <c r="AD3" s="118" t="s">
        <v>58</v>
      </c>
      <c r="AE3" s="118" t="s">
        <v>57</v>
      </c>
      <c r="AG3" s="118" t="s">
        <v>78</v>
      </c>
      <c r="AH3" s="118" t="s">
        <v>87</v>
      </c>
      <c r="AI3" s="119" t="s">
        <v>97</v>
      </c>
      <c r="AK3" s="118" t="s">
        <v>59</v>
      </c>
      <c r="AM3" s="118" t="s">
        <v>60</v>
      </c>
      <c r="AN3" s="118" t="s">
        <v>58</v>
      </c>
      <c r="AO3" s="118" t="s">
        <v>57</v>
      </c>
      <c r="AQ3" s="118" t="s">
        <v>78</v>
      </c>
      <c r="AR3" s="118" t="s">
        <v>87</v>
      </c>
      <c r="AS3" s="118" t="s">
        <v>96</v>
      </c>
      <c r="AT3" s="119" t="s">
        <v>97</v>
      </c>
      <c r="AX3" s="33" t="s">
        <v>283</v>
      </c>
      <c r="AY3" s="34" t="s">
        <v>284</v>
      </c>
      <c r="AZ3" s="36">
        <v>2023</v>
      </c>
      <c r="BA3" s="36">
        <v>2024</v>
      </c>
      <c r="BB3" s="36">
        <v>2025</v>
      </c>
      <c r="BC3" s="36">
        <v>2026</v>
      </c>
      <c r="BD3" s="35" t="s">
        <v>285</v>
      </c>
      <c r="BE3" s="51" t="s">
        <v>399</v>
      </c>
    </row>
    <row r="4" spans="1:57" ht="30" customHeight="1" x14ac:dyDescent="0.25">
      <c r="A4" s="118"/>
      <c r="B4" s="118"/>
      <c r="C4" s="118"/>
      <c r="D4" s="118"/>
      <c r="E4" s="118"/>
      <c r="F4" s="118"/>
      <c r="G4" s="118"/>
      <c r="H4" s="118"/>
      <c r="I4" s="118"/>
      <c r="J4" s="118"/>
      <c r="K4" s="118"/>
      <c r="L4" s="118"/>
      <c r="M4" s="118"/>
      <c r="N4" s="118"/>
      <c r="O4" s="118"/>
      <c r="P4" s="118"/>
      <c r="Q4" s="118"/>
      <c r="R4" s="118"/>
      <c r="S4" s="118"/>
      <c r="T4" s="118"/>
      <c r="V4" s="118"/>
      <c r="X4" s="118"/>
      <c r="Z4" s="118"/>
      <c r="AB4" s="118"/>
      <c r="AD4" s="118"/>
      <c r="AE4" s="118"/>
      <c r="AG4" s="118"/>
      <c r="AH4" s="118"/>
      <c r="AI4" s="119"/>
      <c r="AK4" s="118"/>
      <c r="AM4" s="118"/>
      <c r="AN4" s="118"/>
      <c r="AO4" s="118"/>
      <c r="AQ4" s="118"/>
      <c r="AR4" s="118"/>
      <c r="AS4" s="118"/>
      <c r="AT4" s="119"/>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2026-01-26T14:46:40Z</dcterms:modified>
</cp:coreProperties>
</file>