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Definitivos\"/>
    </mc:Choice>
  </mc:AlternateContent>
  <xr:revisionPtr revIDLastSave="0" documentId="13_ncr:1_{414D5B5E-33FF-427A-81AE-1EC01636EBE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'FOR-PES-006'!$A$46:$O$938</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'FOR-PES-006'!$A$1:$O$94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4" i="1" l="1"/>
  <c r="L88" i="1"/>
  <c r="K14" i="1"/>
  <c r="K13" i="1"/>
  <c r="K12" i="1"/>
  <c r="K11" i="1"/>
  <c r="K23" i="1" l="1"/>
  <c r="K20" i="1"/>
  <c r="J29" i="1"/>
  <c r="I29" i="1"/>
  <c r="O29" i="1" s="1"/>
  <c r="H29" i="1"/>
  <c r="G29" i="1"/>
  <c r="L79" i="1"/>
  <c r="L78" i="1"/>
  <c r="L77" i="1"/>
  <c r="L76" i="1"/>
  <c r="L75" i="1"/>
  <c r="L74" i="1"/>
  <c r="L73" i="1"/>
  <c r="L72" i="1"/>
  <c r="L71" i="1"/>
  <c r="H40" i="1" l="1"/>
  <c r="I40" i="1"/>
  <c r="O40" i="1" s="1"/>
  <c r="J40" i="1"/>
  <c r="H39" i="1"/>
  <c r="I39" i="1"/>
  <c r="O39" i="1" s="1"/>
  <c r="J39" i="1"/>
  <c r="H38" i="1"/>
  <c r="I38" i="1"/>
  <c r="O38" i="1" s="1"/>
  <c r="J38" i="1"/>
  <c r="H37" i="1"/>
  <c r="I37" i="1"/>
  <c r="O37" i="1" s="1"/>
  <c r="J37" i="1"/>
  <c r="H36" i="1"/>
  <c r="I36" i="1"/>
  <c r="O36" i="1" s="1"/>
  <c r="J36" i="1"/>
  <c r="H35" i="1"/>
  <c r="I35" i="1"/>
  <c r="O35" i="1" s="1"/>
  <c r="J35" i="1"/>
  <c r="H34" i="1"/>
  <c r="I34" i="1"/>
  <c r="O34" i="1" s="1"/>
  <c r="J34" i="1"/>
  <c r="H33" i="1"/>
  <c r="I33" i="1"/>
  <c r="O33" i="1" s="1"/>
  <c r="J33" i="1"/>
  <c r="H32" i="1"/>
  <c r="I32" i="1"/>
  <c r="O32" i="1" s="1"/>
  <c r="J32" i="1"/>
  <c r="H31" i="1"/>
  <c r="I31" i="1"/>
  <c r="O31" i="1" s="1"/>
  <c r="J31" i="1"/>
  <c r="H30" i="1"/>
  <c r="I30" i="1"/>
  <c r="O30" i="1" s="1"/>
  <c r="J30" i="1"/>
  <c r="L70" i="1"/>
  <c r="G19" i="1" l="1"/>
  <c r="H19" i="1"/>
  <c r="I19" i="1"/>
  <c r="O19" i="1" s="1"/>
  <c r="J19" i="1"/>
  <c r="G20" i="1"/>
  <c r="H20" i="1"/>
  <c r="I20" i="1"/>
  <c r="O20" i="1" s="1"/>
  <c r="J20" i="1"/>
  <c r="G21" i="1"/>
  <c r="H21" i="1"/>
  <c r="I21" i="1"/>
  <c r="O21" i="1" s="1"/>
  <c r="J21" i="1"/>
  <c r="G22" i="1"/>
  <c r="H22" i="1"/>
  <c r="I22" i="1"/>
  <c r="O22" i="1" s="1"/>
  <c r="J22" i="1"/>
  <c r="G23" i="1"/>
  <c r="H23" i="1"/>
  <c r="I23" i="1"/>
  <c r="O23" i="1" s="1"/>
  <c r="J23" i="1"/>
  <c r="G24" i="1"/>
  <c r="H24" i="1"/>
  <c r="I24" i="1"/>
  <c r="O24" i="1" s="1"/>
  <c r="J24" i="1"/>
  <c r="G25" i="1"/>
  <c r="H25" i="1"/>
  <c r="I25" i="1"/>
  <c r="O25" i="1" s="1"/>
  <c r="J25" i="1"/>
  <c r="G26" i="1"/>
  <c r="H26" i="1"/>
  <c r="I26" i="1"/>
  <c r="O26" i="1" s="1"/>
  <c r="J26" i="1"/>
  <c r="G27" i="1"/>
  <c r="H27" i="1"/>
  <c r="I27" i="1"/>
  <c r="O27" i="1" s="1"/>
  <c r="J27" i="1"/>
  <c r="G28" i="1"/>
  <c r="H28" i="1"/>
  <c r="I28" i="1"/>
  <c r="O28" i="1" s="1"/>
  <c r="J28" i="1"/>
  <c r="G41" i="1"/>
  <c r="H41" i="1"/>
  <c r="O41" i="1"/>
  <c r="J41" i="1"/>
  <c r="G12" i="1" l="1"/>
  <c r="G13" i="1"/>
  <c r="G14" i="1"/>
  <c r="G15" i="1"/>
  <c r="G16" i="1"/>
  <c r="G17" i="1"/>
  <c r="G18" i="1"/>
  <c r="L56" i="1" l="1"/>
  <c r="L60" i="1" l="1"/>
  <c r="H18" i="1"/>
  <c r="H17" i="1"/>
  <c r="H16" i="1"/>
  <c r="H15" i="1"/>
  <c r="H14" i="1" l="1"/>
  <c r="I14" i="1"/>
  <c r="O14" i="1" s="1"/>
  <c r="I15" i="1"/>
  <c r="O15" i="1" s="1"/>
  <c r="G10" i="1" l="1"/>
  <c r="G9" i="1"/>
  <c r="G11" i="1"/>
  <c r="H13" i="1"/>
  <c r="I13" i="1"/>
  <c r="O13" i="1" s="1"/>
  <c r="J13" i="1"/>
  <c r="J14" i="1"/>
  <c r="J15" i="1"/>
  <c r="I16" i="1"/>
  <c r="O16" i="1" s="1"/>
  <c r="J16" i="1"/>
  <c r="I17" i="1"/>
  <c r="O17" i="1" s="1"/>
  <c r="J17" i="1"/>
  <c r="I18" i="1"/>
  <c r="O18" i="1" s="1"/>
  <c r="J18" i="1"/>
  <c r="L47" i="1" l="1"/>
  <c r="L48" i="1"/>
  <c r="L49" i="1"/>
  <c r="L50" i="1"/>
  <c r="L51" i="1"/>
  <c r="L52" i="1"/>
  <c r="L53" i="1" l="1"/>
  <c r="L54" i="1"/>
  <c r="L55" i="1"/>
  <c r="L57" i="1"/>
  <c r="L58" i="1"/>
  <c r="L59" i="1"/>
  <c r="L61" i="1"/>
  <c r="L62" i="1"/>
  <c r="L63" i="1"/>
  <c r="L64" i="1"/>
  <c r="L65" i="1"/>
  <c r="L66" i="1"/>
  <c r="L67" i="1"/>
  <c r="L68" i="1"/>
  <c r="L69" i="1"/>
  <c r="L80" i="1"/>
  <c r="L81" i="1"/>
  <c r="L82" i="1"/>
  <c r="H10" i="1" l="1"/>
  <c r="I10" i="1"/>
  <c r="O10" i="1" s="1"/>
  <c r="J10" i="1"/>
  <c r="H11" i="1"/>
  <c r="I11" i="1"/>
  <c r="O11" i="1" s="1"/>
  <c r="J11" i="1"/>
  <c r="H12" i="1"/>
  <c r="I12" i="1"/>
  <c r="O12" i="1" s="1"/>
  <c r="J12" i="1"/>
  <c r="J9" i="1" l="1"/>
  <c r="I9" i="1"/>
  <c r="O9" i="1" s="1"/>
  <c r="H9" i="1"/>
  <c r="L938" i="1" l="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3" i="1"/>
  <c r="L92" i="1"/>
  <c r="L91" i="1"/>
  <c r="L90" i="1"/>
  <c r="L89" i="1"/>
  <c r="L87" i="1"/>
  <c r="L86" i="1"/>
  <c r="L85" i="1"/>
  <c r="L84" i="1"/>
  <c r="L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45" authorId="0" shapeId="0" xr:uid="{C161FA0F-DBE2-4EC8-A4B5-9E2E94F55402}">
      <text>
        <r>
          <rPr>
            <b/>
            <sz val="9"/>
            <color indexed="81"/>
            <rFont val="Tahoma"/>
            <family val="2"/>
          </rPr>
          <t>Numérico (mayor que 0)</t>
        </r>
      </text>
    </comment>
    <comment ref="H45" authorId="0" shapeId="0" xr:uid="{59605467-9A6B-4464-BFF3-F4631E59D55D}">
      <text>
        <r>
          <rPr>
            <b/>
            <sz val="9"/>
            <color indexed="81"/>
            <rFont val="Tahoma"/>
            <family val="2"/>
          </rPr>
          <t>RECURSOS DE:
1. Funcionamiento
2. Inversión</t>
        </r>
      </text>
    </comment>
    <comment ref="J45" authorId="0" shapeId="0" xr:uid="{00000000-0006-0000-0100-000006000000}">
      <text>
        <r>
          <rPr>
            <b/>
            <sz val="9"/>
            <color indexed="81"/>
            <rFont val="Tahoma"/>
            <family val="2"/>
          </rPr>
          <t>Establecer sí satisface metas de otros componentes generales</t>
        </r>
      </text>
    </comment>
    <comment ref="K45" authorId="0" shapeId="0" xr:uid="{C6A7F697-CC62-4118-A563-F1B91CA56D87}">
      <text>
        <r>
          <rPr>
            <b/>
            <sz val="9"/>
            <color indexed="81"/>
            <rFont val="Tahoma"/>
            <family val="2"/>
          </rPr>
          <t>Numérico (mayor o igual que "Cantidad")
Valor Acumulado de los periodos de seguimiento</t>
        </r>
      </text>
    </comment>
    <comment ref="N45"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<sst xmlns="http://schemas.openxmlformats.org/spreadsheetml/2006/main" count="1818" uniqueCount="966">
  <si>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</si>
  <si>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</si>
  <si>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</si>
  <si>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</si>
  <si>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</si>
  <si>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</si>
  <si>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</si>
  <si>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</si>
  <si>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</si>
  <si>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</si>
  <si>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</si>
  <si>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</si>
  <si>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</si>
  <si>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</si>
  <si>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</si>
  <si>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</si>
  <si>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</si>
  <si>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</si>
  <si>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</si>
  <si>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</si>
  <si>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</si>
  <si>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</si>
  <si>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</si>
  <si>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</si>
  <si>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</si>
  <si>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</si>
  <si>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</si>
  <si>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</si>
  <si>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</si>
  <si>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</si>
  <si>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</si>
  <si>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</si>
  <si>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</si>
  <si>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</si>
  <si>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</si>
  <si>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</si>
  <si>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</si>
  <si>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</si>
  <si>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</si>
  <si>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</si>
  <si>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</si>
  <si>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</si>
  <si>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</si>
  <si>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</si>
  <si>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</si>
  <si>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</si>
  <si>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</si>
  <si>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</si>
  <si>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</si>
  <si>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</si>
  <si>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</si>
  <si>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</si>
  <si>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</si>
  <si>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</si>
  <si>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</si>
  <si>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</si>
  <si>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</si>
  <si>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</si>
  <si>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</si>
  <si>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</si>
  <si>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</si>
  <si>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</si>
  <si>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</si>
  <si>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</si>
  <si>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</si>
  <si>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</si>
  <si>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</si>
  <si>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</si>
  <si>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</si>
  <si>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</si>
  <si>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</si>
  <si>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</si>
  <si>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</si>
  <si>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</si>
  <si>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</si>
  <si>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</si>
  <si>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</si>
  <si>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</si>
  <si>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</si>
  <si>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</si>
  <si>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</si>
  <si>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</si>
  <si>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</si>
  <si>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</si>
  <si>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</si>
  <si>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</si>
  <si>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</si>
  <si>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</si>
  <si>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</si>
  <si>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</si>
  <si>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</si>
  <si>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</si>
  <si>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</si>
  <si>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</si>
  <si>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</si>
  <si>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</si>
  <si>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</si>
  <si>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</si>
  <si>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</si>
  <si>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</si>
  <si>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</si>
  <si>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</si>
  <si>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</si>
  <si>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</si>
  <si>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</si>
  <si>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</si>
  <si>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</si>
  <si>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</si>
  <si>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</si>
  <si>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</si>
  <si>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</si>
  <si>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</si>
  <si>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</si>
  <si>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</si>
  <si>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</si>
  <si>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</si>
  <si>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</si>
  <si>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</si>
  <si>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</si>
  <si>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</si>
  <si>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</si>
  <si>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</si>
  <si>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</si>
  <si>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</si>
  <si>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</si>
  <si>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</si>
  <si>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</si>
  <si>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</si>
  <si>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</si>
  <si>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</si>
  <si>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</si>
  <si>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</si>
  <si>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</si>
  <si>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</si>
  <si>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</si>
  <si>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</si>
  <si>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</si>
  <si>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</si>
  <si>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</si>
  <si>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</si>
  <si>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</si>
  <si>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</si>
  <si>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</si>
  <si>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</si>
  <si>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</si>
  <si>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</si>
  <si>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</si>
  <si>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</si>
  <si>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</si>
  <si>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</si>
  <si>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</si>
  <si>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</si>
  <si>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</si>
  <si>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</si>
  <si>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</si>
  <si>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</si>
  <si>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</si>
  <si>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</si>
  <si>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</si>
  <si>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</si>
  <si>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</si>
  <si>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</si>
  <si>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</si>
  <si>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</si>
  <si>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</si>
  <si>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</si>
  <si>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</si>
  <si>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</si>
  <si>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</si>
  <si>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</si>
  <si>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</si>
  <si>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</si>
  <si>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</si>
  <si>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</si>
  <si>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</si>
  <si>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</si>
  <si>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</si>
  <si>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</si>
  <si>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</si>
  <si>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</si>
  <si>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</si>
  <si>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</si>
  <si>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</si>
  <si>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</si>
  <si>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</si>
  <si>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</si>
  <si>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</si>
  <si>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</si>
  <si>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</si>
  <si>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</si>
  <si>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</si>
  <si>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</si>
  <si>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</si>
  <si>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</si>
  <si>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</si>
  <si>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</si>
  <si>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</si>
  <si>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</si>
  <si>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</si>
  <si>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</si>
  <si>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</si>
  <si>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</si>
  <si>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</si>
  <si>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</si>
  <si>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</si>
  <si>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</si>
  <si>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</si>
  <si>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</si>
  <si>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</si>
  <si>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</si>
  <si>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</si>
  <si>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</si>
  <si>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</si>
  <si>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</si>
  <si>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</si>
  <si>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</si>
  <si>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</si>
  <si>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</si>
  <si>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</si>
  <si>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</si>
  <si>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</si>
  <si>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</si>
  <si>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</si>
  <si>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</si>
  <si>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</si>
  <si>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</si>
  <si>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</si>
  <si>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</si>
  <si>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</si>
  <si>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</si>
  <si>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</si>
  <si>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</si>
  <si>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</si>
  <si>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</si>
  <si>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</si>
  <si>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</si>
  <si>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</si>
  <si>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</si>
  <si>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</si>
  <si>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</si>
  <si>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</si>
  <si>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</si>
  <si>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</si>
  <si>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</si>
  <si>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</si>
  <si>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</si>
  <si>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</si>
  <si>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</si>
  <si>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</si>
  <si>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</si>
  <si>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</si>
  <si>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</si>
  <si>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</si>
  <si>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</si>
  <si>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</si>
  <si>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</si>
  <si>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</si>
  <si>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</si>
  <si>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</si>
  <si>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</si>
  <si>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</si>
  <si>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</si>
  <si>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</si>
  <si>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</si>
  <si>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</si>
  <si>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</si>
  <si>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</si>
  <si>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</si>
  <si>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</si>
  <si>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</si>
  <si>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</si>
  <si>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</si>
  <si>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</si>
  <si>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</si>
  <si>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</si>
  <si>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</si>
  <si>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</si>
  <si>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</si>
  <si>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</si>
  <si>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</si>
  <si>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</si>
  <si>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</si>
  <si>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</si>
  <si>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</si>
  <si>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</si>
  <si>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</si>
  <si>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</si>
  <si>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</si>
  <si>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</si>
  <si>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</si>
  <si>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</si>
  <si>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</si>
  <si>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</si>
  <si>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</si>
  <si>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</si>
  <si>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</si>
  <si>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</si>
  <si>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</si>
  <si>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</si>
  <si>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</si>
  <si>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</si>
  <si>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</si>
  <si>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</si>
  <si>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</si>
  <si>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</si>
  <si>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</si>
  <si>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</si>
  <si>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</si>
  <si>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</si>
  <si>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</si>
  <si>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</si>
  <si>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</si>
  <si>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</si>
  <si>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</si>
  <si>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</si>
  <si>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</si>
  <si>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</si>
  <si>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</si>
  <si>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</si>
  <si>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</si>
  <si>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</si>
  <si>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</si>
  <si>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</si>
  <si>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</si>
  <si>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</si>
  <si>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</si>
  <si>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</si>
  <si>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</si>
  <si>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</si>
  <si>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</si>
  <si>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</si>
  <si>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</si>
  <si>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</si>
  <si>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</si>
  <si>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</si>
  <si>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</si>
  <si>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</si>
  <si>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</si>
  <si>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</si>
  <si>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</si>
  <si>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</si>
  <si>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</si>
  <si>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</si>
  <si>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</si>
  <si>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</si>
  <si>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</si>
  <si>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</si>
  <si>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</si>
  <si>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</si>
  <si>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</si>
  <si>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</si>
  <si>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</si>
  <si>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</si>
  <si>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</si>
  <si>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</si>
  <si>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</si>
  <si>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</si>
  <si>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</si>
  <si>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</si>
  <si>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</si>
  <si>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</si>
  <si>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</si>
  <si>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</si>
  <si>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</si>
  <si>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</si>
  <si>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</si>
  <si>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</si>
  <si>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</si>
  <si>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</si>
  <si>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</si>
  <si>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</si>
  <si>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</si>
  <si>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</si>
  <si>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</si>
  <si>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</si>
  <si>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</si>
  <si>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</si>
  <si>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</si>
  <si>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</si>
  <si>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</si>
  <si>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</si>
  <si>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</si>
  <si>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</si>
  <si>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</si>
  <si>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</si>
  <si>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</si>
  <si>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</si>
  <si>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</si>
  <si>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</si>
  <si>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</si>
  <si>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</si>
  <si>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</si>
  <si>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</si>
  <si>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</si>
  <si>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</si>
  <si>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</si>
  <si>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</si>
  <si>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</si>
  <si>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</si>
  <si>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</si>
  <si>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</si>
  <si>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</si>
  <si>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</si>
  <si>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</si>
  <si>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</si>
  <si>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</si>
  <si>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</si>
  <si>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</si>
  <si>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</si>
  <si>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</si>
  <si>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</si>
  <si>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</si>
  <si>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</si>
  <si>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</si>
  <si>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</si>
  <si>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</si>
  <si>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</si>
  <si>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</si>
  <si>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</si>
  <si>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</si>
  <si>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</si>
  <si>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</si>
  <si>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</si>
  <si>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</si>
  <si>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</si>
  <si>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</si>
  <si>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</si>
  <si>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</si>
  <si>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</si>
  <si>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</si>
  <si>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</si>
  <si>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</si>
  <si>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</si>
  <si>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</si>
  <si>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</si>
  <si>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</si>
  <si>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</si>
  <si>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</si>
  <si>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</si>
  <si>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</si>
  <si>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</si>
  <si>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</si>
  <si>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</si>
  <si>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</si>
  <si>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</si>
  <si>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</si>
  <si>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</si>
  <si>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</si>
  <si>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</si>
  <si>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</si>
  <si>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</si>
  <si>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</si>
  <si>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</si>
  <si>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</si>
  <si>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</si>
  <si>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</si>
  <si>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</si>
  <si>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</si>
  <si>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</si>
  <si>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</si>
  <si>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</si>
  <si>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</si>
  <si>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</si>
  <si>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</si>
  <si>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</si>
  <si>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</si>
  <si>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</si>
  <si>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</si>
  <si>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</si>
  <si>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</si>
  <si>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</si>
  <si>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</si>
  <si>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</si>
  <si>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</si>
  <si>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</si>
  <si>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</si>
  <si>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</si>
  <si>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</si>
  <si>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</si>
  <si>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</si>
  <si>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</si>
  <si>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</si>
  <si>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</si>
  <si>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</si>
  <si>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</si>
  <si>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</si>
  <si>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</si>
  <si>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</si>
  <si>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</si>
  <si>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</si>
  <si>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</si>
  <si>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</si>
  <si>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</si>
  <si>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</si>
  <si>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</si>
  <si>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</si>
  <si>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</si>
  <si>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</si>
  <si>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</si>
  <si>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</si>
  <si>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</si>
  <si>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</si>
  <si>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</si>
  <si>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</si>
  <si>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</si>
  <si>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</si>
  <si>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</si>
  <si>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</si>
  <si>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</si>
  <si>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</si>
  <si>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</si>
  <si>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</si>
  <si>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</si>
  <si>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</si>
  <si>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</si>
  <si>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</si>
  <si>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</si>
  <si>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</si>
  <si>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</si>
  <si>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</si>
  <si>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</si>
  <si>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</si>
  <si>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</si>
  <si>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</si>
  <si>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</si>
  <si>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</si>
  <si>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</si>
  <si>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</si>
  <si>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</si>
  <si>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</si>
  <si>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</si>
  <si>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</si>
  <si>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</si>
  <si>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</si>
  <si>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</si>
  <si>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</si>
  <si>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</si>
  <si>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</si>
  <si>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</si>
  <si>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</si>
  <si>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</si>
  <si>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</si>
  <si>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</si>
  <si>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</si>
  <si>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</si>
  <si>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</si>
  <si>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</si>
  <si>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</si>
  <si>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</si>
  <si>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</si>
  <si>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</si>
  <si>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</si>
  <si>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</si>
  <si>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</si>
  <si>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</si>
  <si>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</si>
  <si>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</si>
  <si>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</si>
  <si>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</si>
  <si>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</si>
  <si>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</si>
  <si>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</si>
  <si>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</si>
  <si>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</si>
  <si>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</si>
  <si>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</si>
  <si>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</si>
  <si>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</si>
  <si>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</si>
  <si>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</si>
  <si>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</si>
  <si>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</si>
  <si>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</si>
  <si>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</si>
  <si>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</si>
  <si>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</si>
  <si>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</si>
  <si>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</si>
  <si>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</si>
  <si>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</si>
  <si>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</si>
  <si>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</si>
  <si>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</si>
  <si>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</si>
  <si>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</si>
  <si>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</si>
  <si>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</si>
  <si>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</si>
  <si>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</si>
  <si>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</si>
  <si>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</si>
  <si>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</si>
  <si>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</si>
  <si>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</si>
  <si>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</si>
  <si>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</si>
  <si>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</si>
  <si>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</si>
  <si>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</si>
  <si>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</si>
  <si>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</si>
  <si>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</si>
  <si>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</si>
  <si>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</si>
  <si>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</si>
  <si>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</si>
  <si>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</si>
  <si>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</si>
  <si>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</si>
  <si>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</si>
  <si>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</si>
  <si>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</si>
  <si>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</si>
  <si>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</si>
  <si>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</si>
  <si>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</si>
  <si>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</si>
  <si>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</si>
  <si>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</si>
  <si>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</si>
  <si>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</si>
  <si>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</si>
  <si>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</si>
  <si>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</si>
  <si>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</si>
  <si>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</si>
  <si>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</si>
  <si>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</si>
  <si>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</si>
  <si>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</si>
  <si>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</si>
  <si>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</si>
  <si>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</si>
  <si>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</si>
  <si>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</si>
  <si>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</si>
  <si>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</si>
  <si>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</si>
  <si>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</si>
  <si>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</si>
  <si>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</si>
  <si>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</si>
  <si>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</si>
  <si>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</si>
  <si>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</si>
  <si>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</si>
  <si>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</si>
  <si>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</si>
  <si>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</si>
  <si>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</si>
  <si>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</si>
  <si>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</si>
  <si>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</si>
  <si>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</si>
  <si>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</si>
  <si>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</si>
  <si>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</si>
  <si>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</si>
  <si>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</si>
  <si>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</si>
  <si>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</si>
  <si>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</si>
  <si>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</si>
  <si>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</si>
  <si>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</si>
  <si>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</si>
  <si>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</si>
  <si>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</si>
  <si>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</si>
  <si>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</si>
  <si>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</si>
  <si>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</si>
  <si>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</si>
  <si>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</si>
  <si>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</si>
  <si>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</si>
  <si>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</si>
  <si>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</si>
  <si>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</si>
  <si>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</si>
  <si>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</si>
  <si>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</si>
  <si>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</si>
  <si>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</si>
  <si>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</si>
  <si>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</si>
  <si>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</si>
  <si>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</si>
  <si>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</si>
  <si>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</si>
  <si>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</si>
  <si>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</si>
  <si>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</si>
  <si>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</si>
  <si>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</si>
  <si>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</si>
  <si>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</si>
  <si>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</si>
  <si>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</si>
  <si>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</si>
  <si>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</si>
  <si>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</si>
  <si>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</si>
  <si>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</si>
  <si>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</si>
  <si>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</si>
  <si>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</si>
  <si>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</si>
  <si>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</si>
  <si>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</si>
  <si>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</si>
  <si>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</si>
  <si>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</si>
  <si>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</si>
  <si>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</si>
  <si>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</si>
  <si>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</si>
  <si>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</si>
  <si>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</si>
  <si>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</si>
  <si>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</si>
  <si>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</si>
  <si>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</si>
  <si>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</si>
  <si>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</si>
  <si>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</si>
  <si>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</si>
  <si>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</si>
  <si>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</si>
  <si>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</si>
  <si>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</si>
  <si>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</si>
  <si>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</si>
  <si>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</si>
  <si>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</si>
  <si>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</si>
  <si>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</si>
  <si>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</si>
  <si>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</si>
  <si>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</si>
  <si>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</si>
  <si>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</si>
  <si>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</si>
  <si>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</si>
  <si>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</si>
  <si>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</si>
  <si>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</si>
  <si>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</si>
  <si>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</si>
  <si>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</si>
  <si>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</si>
  <si>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</si>
  <si>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</si>
  <si>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</si>
  <si>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</si>
  <si>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</si>
  <si>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</si>
  <si>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</si>
  <si>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</si>
  <si>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</si>
  <si>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</si>
  <si>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</si>
  <si>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</si>
  <si>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</si>
  <si>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</si>
  <si>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</si>
  <si>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Realizar reunión al interior de la subdirección, para revisar si los riesgos de corrupción actuales cumplen con lo dispuesto en el programa de transparencia</t>
  </si>
  <si>
    <t>Reunión realizada</t>
  </si>
  <si>
    <t>Ninguna</t>
  </si>
  <si>
    <t>Responder de forma oportuna, efectiva y de fondo las peticiones de los ciudadanos y las partes interesadas, de responsabilidad de la SBU, dando cumplimiento al procedimiento PRO-GGU-003 Peticiones, quejas, reclamos, sugerencias, felicitaciones y denuncias (PQRSFD)</t>
  </si>
  <si>
    <t>PQRSFD resueltas oportunamente</t>
  </si>
  <si>
    <t>Realizar campaña de promoción del plan integral de bienestar universitario como acceder a ellos y sus particularidades.</t>
  </si>
  <si>
    <t>Campaña de promoción realizada</t>
  </si>
  <si>
    <t>Realizar espacios de formación donde se socialice el programa de salud y orientación psicológica ofertado por la universidad y como acceder a ellos.</t>
  </si>
  <si>
    <t>Espacio de formación realizado.</t>
  </si>
  <si>
    <t>Realizar talleres de cultura, deporte y recreación abiertos a la comunidad universitaria.</t>
  </si>
  <si>
    <t>Talleres de cultura, deporte y recreación realizados semestralmente</t>
  </si>
  <si>
    <t>Realizar espacios de socialización y divulgación  a la comunidad universitaria de los 7 programas que hacen parte del plan integral de bienestar, como acceder a ellos y sus particularidades</t>
  </si>
  <si>
    <t>Espacios de socialización realizados</t>
  </si>
  <si>
    <t>Realizar espacios de comunicación donde se socialice la oferta de espacios de formación deportiva con los que cuenta la universidad y como acceder a ellos.</t>
  </si>
  <si>
    <t>Espacios de comunicación realizados</t>
  </si>
  <si>
    <t>Realizar la inscripción y participación de grupos representativos en los eventos  deportivos y /o culturales  distrital, regional, nacional) los cuales serán definidos por la SBU conforme al presupuesto asignado en la vigencia.</t>
  </si>
  <si>
    <t>inscripciones de la UPN realizadas</t>
  </si>
  <si>
    <t>Adelantar mesas de trabajo con actores involucrados para la construcción de una línea base de información relacionada al  (Cap.8 del reglamento estudiantil).</t>
  </si>
  <si>
    <t>Mesas de trabajo realizadas</t>
  </si>
  <si>
    <t xml:space="preserve">Recepcionar y atender todas las solicitudes de activación de protocolo para la prevención,  atención y sanción </t>
  </si>
  <si>
    <t xml:space="preserve">Casos  atendidos sobre el total de casos recibidos </t>
  </si>
  <si>
    <t>Vincular a estudiantes, docentes y administrativos a los espacios de formación de prevención de VBG, derecho sexuales y reproductivos, reconocimiento de las diversidades sexo-genéricas y lenguaje no sexista e incluyente.</t>
  </si>
  <si>
    <t>estudiantes vinculados</t>
  </si>
  <si>
    <t>Vincular a estudiantes a los espacios formativos y campañas de atención y acompañamiento a integrantes de la comunidad universitaria para prevenir o atender la adicción y el consumo de sustancias psicoactivas.</t>
  </si>
  <si>
    <t>Espacios de formación y campañas de atención y acompañamiento realizadas</t>
  </si>
  <si>
    <t>Atención, orientación y acompañamiento psicosocial  individual y/o grupal definido por estudiante de acuerdo a las condiciones de riesgo, vulneración o necesidades especiales que haya sido  identificadas en la caracterización.</t>
  </si>
  <si>
    <t>Atenciones, orientaciones y acompañamientos realizados</t>
  </si>
  <si>
    <t>Implementar semestralmente el formulario de caracterización psicosocial a estudiantes que ingresan por modalidad inclusiva</t>
  </si>
  <si>
    <t>Formularios implementados</t>
  </si>
  <si>
    <t>Abrir espacios a la comunidad educativa para la generación y apoyo de iniciativas pedagógicas en pro de los derechos humanos como la base de la convivencia pacifica, para tejer relaciones solidas y construir Comunidad Universitaria</t>
  </si>
  <si>
    <t>Espacios abiertos a la comunidad educativa</t>
  </si>
  <si>
    <t>Realizar eventos institucionales de bienestar que permitan formalizar la identidad y el sentido de pertenencia institucional</t>
  </si>
  <si>
    <t>Eventos realizados</t>
  </si>
  <si>
    <t>Documentar propuesta de línea base para abordar las ventas informales al interior de la UPN</t>
  </si>
  <si>
    <t>Documento de propuesta de línea base presentado al Comité Directivo</t>
  </si>
  <si>
    <t>Desarrollar espacios de formación, mediación, sanación y restauración de derechos en marco del protocolo para la resolución de conflictos  mediación para estudiantes como herramienta pedagógica.</t>
  </si>
  <si>
    <t>espacios desarrollados</t>
  </si>
  <si>
    <t>Adquirir bonos alimentarios correspondientes al primer semestre de la vigencia por valor de $345.0000 c/u, a través de diferentes actividades</t>
  </si>
  <si>
    <t>Adquirir bonos alimentarios correspondientes al segundo semestre de la vigencia por valor de $345.0000 c/u, a través de diferentes actividades</t>
  </si>
  <si>
    <t>Bonos Adquiridos</t>
  </si>
  <si>
    <t>Reconocer económicamente a los estudiantes beneficiados con las Monitorias Académicas 2025-I</t>
  </si>
  <si>
    <t>Reconocer económicamente a los estudiantes beneficiados con las Monitorias Académicas 2025-II</t>
  </si>
  <si>
    <t>Estudiantes beneficiados con reconocimiento económico por las monitorias</t>
  </si>
  <si>
    <t>Reconocer económicamente, selección, seguimiento y trámite de reconocimiento económico para los estudiantes beneficiados con el Programa de Apoyos a Servicios Estudiantiles 2025-I</t>
  </si>
  <si>
    <t>Reconocer económicamente, selección, seguimiento y trámite de reconocimiento económico para los estudiantes beneficiados con el Programa de Apoyos a Servicios Estudiantiles 2025-II</t>
  </si>
  <si>
    <t>Estudiantes beneficiados con reconocimiento económico por el programa ASE</t>
  </si>
  <si>
    <t>Subdirección_de_Bienestar_Universitario_-_Programa_de_Género_y_Cuidado</t>
  </si>
  <si>
    <t xml:space="preserve">Estudiantes beneficiados con reconocimiento económico por el programa ASE </t>
  </si>
  <si>
    <t>Proceso : Planeación Estratégica</t>
  </si>
  <si>
    <t>No aplica</t>
  </si>
  <si>
    <t>Reconocer económicamente a los estudiantes beneficiados con el convenio 336 de 2025 durante el semestre 2025-I</t>
  </si>
  <si>
    <t>Estudiantes beneficiados con reconocimiento económico del Convenio UAESP 336 de 2025.</t>
  </si>
  <si>
    <t>AS02N179261. 2.1, Se evidencia refrigerador en panadería con desprendimiento de recubrimiento. Bases y soportes de equipos con desprendimientos. Bandejas en panadería con deterioro. Marco de estufa con oxido. Material no sanitario expuesto en entrepaño área de panadería - expendio. Bisagras oxidadas en mueble área de panadería- expendio, Entrepaño mantenedor con desprendimiento de recubrimiento /panadería-expendio. Calle72</t>
  </si>
  <si>
    <t>Se evidencia refrigerador en panadería con desprendimiento de recubrimiento. Bases y soportes de equipos con desprendimientos. Bandejas en panadería con deterioro. Marco de estufa con oxido. Material no sanitario expuesto en entrepaño área de panadería - expendio. Bisagras oxidadas en mueble área de panadería- expendio, Entrepaño mantenedor con desprendimiento de recubrimiento /panadería-expendio
Deterioro normal de los equipos de panadería
No se encuentran hechos de material resistente a la corrosión
No se evalúo la necesidad en el momento de la compra o adquisición.
Exposición a la humedad o ambientes corrosivos</t>
  </si>
  <si>
    <t>NC-140-2025</t>
  </si>
  <si>
    <t>Realizar Reunión con la Subdirección de Servicios Generales y el grupo de Infraestructura, con el fin de identificar las necesidades y cronograma para avanzar en la subsanación de la no conformidad.</t>
  </si>
  <si>
    <t>se realiza Reunión el 07 de mayo del 2025, con la subdirección de servicios Generales y el área de Infraestructura.</t>
  </si>
  <si>
    <t>AS02N179261. 5.3, Contenedor sin tapa en panadería -expendio Calle 72.</t>
  </si>
  <si>
    <t>Contenedor sin tapa en panadería
Por que la caneca actualmente no cuenta con tapa
canecas sin tapas, se requiere instalar en el área de panadería.
se realiza solicitud de compra de canecas.</t>
  </si>
  <si>
    <t>NC-141-2025</t>
  </si>
  <si>
    <t>Realizar estudio de mercado con las cotizaciones correspondientes para la definición de la compra de canecas.</t>
  </si>
  <si>
    <t>estudio y compra de canecas</t>
  </si>
  <si>
    <t>AS02N179261. 5.5. Se evidencian deficientes procesos de limpieza en zonas de difícil acceso, puntos muertos zona de extracción, instalaciones debajo de los equipos. Calle 72</t>
  </si>
  <si>
    <t>Se evidencian deficientes procesos de limpieza en zonas de difícil acceso, puntos muertos zona de extracción, instalaciones debajo de los equipos. Calle 72
No se ha realizado una evaluación de riesgos, para identificar las zonas de difícil acceso que requieren limpieza
no se había evidenciado la necesidad
Aunque se conocía el proceso y se desarrollaba de manera empírica</t>
  </si>
  <si>
    <t>NC-142-2025</t>
  </si>
  <si>
    <t>AS02N179261. 5.6. El diligenciamiento de las listas de chequeo de limpieza y desinfección no coinciden con los evidenciado en el momento de la visita. Calle 72</t>
  </si>
  <si>
    <t>El diligenciamiento de las listas de chequeo de limpieza y desinfección no coinciden con los evidenciado en el momento de la visita. Calle 72
porque la plantilla no es clara o no esta bien diligenciada
No se ha revisado o actualizado la plantilla de lista de chequeo de limpieza y desinfección
falta de procedimiento para la revisión de la lista de chequeo limpieza y desinfección</t>
  </si>
  <si>
    <t>NC-143-2025</t>
  </si>
  <si>
    <t>SB18N016405 CALLE 72-SALUD Y BIOCLINICO 5-12-2024 
5.6 no realiza rotulado de los recipientes utilizados para la segregación de los residuos según área o servicio al que pertenecen.</t>
  </si>
  <si>
    <t>no se encontraba marcada y señalizada el área
no se había visualizado la necesidad de las marcaciones
Porque se estaba trabajando de manera empírica
Porque se estaba realizando de manera adecuada, pero no se evidencio la necesidad del rotulado</t>
  </si>
  <si>
    <t>NC-90-2024</t>
  </si>
  <si>
    <t>Realizar la socialización del Manual de buenas prácticas al equipo del programa de salud, incluyendo al personal del aseo general.</t>
  </si>
  <si>
    <t>AS02N171038 RESTAURANTE 05-12-2024
1.4 Instalaciones sanitarias
Faltan protocolos de lavado de manos tanto en cocina de elaboración como producción de panadería.</t>
  </si>
  <si>
    <t>El hablador se desprendió de la pared
Por que la cinta utilizada no fue la adecuada
no resistía la humedad y es necesario el cambio
se debe realizar la publicación con cinta adecuada y en el lugar indicado</t>
  </si>
  <si>
    <t>NC-95-2024</t>
  </si>
  <si>
    <t>Realizar capacitación del protocolo lavado de manos al personal de concina y panadería.</t>
  </si>
  <si>
    <t>AS02N171038 RESTAURANTE 05-12-2024  2.1 Condiciones de equipos y utensilios,   Acumulación de hielo en piso.</t>
  </si>
  <si>
    <t>Acumulación de hielo en piso
No se había realizado la limpieza del cuarto frio
No había la necesidad de la limpieza de manera mas cercana</t>
  </si>
  <si>
    <t>NC-97-2024</t>
  </si>
  <si>
    <t>Realizar reunión con la subdirección de servicios generales con el fin de validar los tiempos de limpieza acotando los mismos.</t>
  </si>
  <si>
    <t>AS02N171038 RESTAURANTE 05-12-2024
4.1 Control de materias primas e insumos
Se evidencian alimentos sin identificar y sin protección en cuarto frío de refrigeración.
No se evidencia soportes de control de recepción de materias primas diligenciados a la fecha</t>
  </si>
  <si>
    <t>Alimentos sin identificar y sin protección en cuarto frío de refrigeración
No se realiza un adecuado rotulación de materias primas
Falta de compromiso del personal manipulador
Es necesario capacitar al personal indicando la importancia del proceso</t>
  </si>
  <si>
    <t>NC-98-2024</t>
  </si>
  <si>
    <t>Realizar capacitación sobre la importancia del rotulado de alimentos, para la verificación de su trazabilidad.</t>
  </si>
  <si>
    <t>AS02N171038 RESTAURANTE 05-12-2024
4.3 Manejo y temperaturas 
No sé evidencian soportes de control de temperaturas de cocción.</t>
  </si>
  <si>
    <t>Falta de soportes de control de temperaturas de cocción
El personal designado a la labor no elaboro el registro
por que no le dio la importancia al proceso
Se debe recapacitar y realizar seguimiento</t>
  </si>
  <si>
    <t>NC-99-2024</t>
  </si>
  <si>
    <t>Realizar recapacitación sobre la importancia y necesidad de tomar y diligenciar el formato de toma de temperaturas.</t>
  </si>
  <si>
    <t>Recapacitación realizada</t>
  </si>
  <si>
    <t>AS02N171038 RESTAURANTE 05-12-2024
5.5 Limpieza y desinfección de áreas, equipos y utensilios
Se evidencian deficientes procesos de limpieza en zonas de difícil acceso extractores, debajo equipos, ventiladores, instalaciones cuarto frío-congelación</t>
  </si>
  <si>
    <t>Deficientes procesos de limpieza en zonas de difícil acceso
No se ha realizado una evaluación de riesgos para identificar las zonas de difícil acceso que requieren limpieza
no se había evidencia la necesidad
Porque se conocía el proceso y se desarrollaba de manera empírica</t>
  </si>
  <si>
    <t>NC-101-2024</t>
  </si>
  <si>
    <t>AS02N171038 RESTAURANTE 05-12-2024
5.6 Soportes de documentales de saneamiento
El diligenciamiento de las listas de chequeo no coinciden con la evidenciado al momento de la visita en cuanto a limpieza y desinfección</t>
  </si>
  <si>
    <t>Diligenciamiento incorrecto de las listas de chequeo de limpieza y desinfección
Plantilla de la lista de chequeo no es clara o no está actualizada
No se ha revisado o actualizado la plantilla de la lista de chequeo de limpieza y desinfección
Falta de procedimientos para la revisión y actualización de las listas de chequeo</t>
  </si>
  <si>
    <t>NC-102-2024</t>
  </si>
  <si>
    <t>Documento aprobado</t>
  </si>
  <si>
    <t>la Reunión se realizo el 07 de mayo del 2025, con la SSG E infraestructura, con el fin de acordar plan de trabajo</t>
  </si>
  <si>
    <t>Se  realiza la capacitación al personal indicando la importancia del proceso</t>
  </si>
  <si>
    <t>Se  realiza la capacitar al personal indicando la importancia del proceso</t>
  </si>
  <si>
    <t>A la fecha de cohorte, se asignaron las 108 plazas a estudiantes de las diferentes facultades: 1-Se proyectó y divulgó cronograma - 24 de enero 2-Se realizó la convocatoria - 5 de febrero 3-Se tramitaron CDPs (FBA 494 de 2025; FCT 461 de 2025; FHU 353 de 2025; FEF 455 de 2025; FED 451 de 2025: VAC 446 de 2025) 4-Se otorgaron las monitorias de docencia y gestión institucional mediante las resoluciones de la vicerrectoría académica No. 0007 (FBA); 0008 (FED); 0009 (FHU); 0010 (FEF); 0011 (FCT) y 0012 (VAC). 5-Se suscribieron y dieron inicio a los planes de trabajo de cada monitor.
Segundo trimestre:
A la fecha de cohorte, se asignaron y tramitó el pago de las 108 plazas a estudiantes de las diferentes facultades:
1-Se proyectó y divulgó cronograma - 24 de enero
2-Se realizó la convocatoria - 5 de febrero
3-Se tramitaron CDPs (FBA 494 de 2025; FCT 461 de 2025; FHU 353 de 2025; FEF 455 de 2025; FED 451 de 2025: VAC 446 de 2025)
4-Se otorgaron las monitorias de docencia y gestión institucional mediante las resoluciones de la vicerrectoría académica No. 0007 (FBA); 0008 (FED); 0009 (FHU); 0010 (FEF); 0011 (FCT) y 0012 (VAC).
5-Se suscribieron y dieron inicio a los planes de trabajo de cada monitor.
6-Se solicitaron y expidieron los registros presupuestales para cada resolución. Evidencia Código 128
7-Se entregaron los informes parciales de los procesos adelantados en las facultades.
8-Se desarrolló la monitoria conforme a lo acordado con el responsable institucional del plan de trabajo, responsabilidades y horarios entre el 5 de marzo y el 6 e junio.
9-Se elaboraron los informes y se tramitaron los pagos correspondientes para cada monitor conforme al cumplimiento de sus actividades.</t>
  </si>
  <si>
    <t>Si bien se asignaron las 108 monitorias durante el proceso de selección, la facultad de ciencia y tecnología tuvo que realizar una devolución de saldo porque uno de los monitores solo consiguió cumplir con el 33% de las horas previstas para el periodo académico.</t>
  </si>
  <si>
    <t>En proceso de  cotización y compra de  recipientes</t>
  </si>
  <si>
    <t>Realizar reunión con la subdirección de servicios generales con el fin de concertar los tiempos para realizar la limpieza y desinfección de las zonas de difícil acceso del restaurante.</t>
  </si>
  <si>
    <t>Se  realiza reunión  con la  Subdirección de  servicios  Generales el 07 de mayo del 2025. Se adjuntan acta de Reunión.</t>
  </si>
  <si>
    <t>Realizar recapacitación sobre el diligenciamiento de los formatos de limpieza y desinfección de espacios y utensilios de restaurante y cafetería.</t>
  </si>
  <si>
    <t>Recapacitación sobre los formatos de limpieza y desinfección de espacios y utensilios de restaurante y cafetería.</t>
  </si>
  <si>
    <t>Recapacitación sobre los formatos de limpieza y desinfección de espacios y utensilios de restaurante y cafetería</t>
  </si>
  <si>
    <t>Realizar la identificación y rotulado de los recipientes del área de la salud, con revisión al año.</t>
  </si>
  <si>
    <t xml:space="preserve">Esta  evidencia  se encuentra  ya lista, pendiente cargue en Isolucion. pero los recipientes  a están marcados y señalizados. se envía la evidencia fotográfica y socialización. </t>
  </si>
  <si>
    <t>Capacitación realizada sobre rotulado de alimentos y BMP</t>
  </si>
  <si>
    <t>Actualizar y/o crear formato de limpieza y desinfección de espacios y utensilios de restaurante y cafetería.</t>
  </si>
  <si>
    <t>Se   crea el  formato de limpieza y desinfección de espacios y utensilios de restaurante y cafetería. FOR-GBU-043.</t>
  </si>
  <si>
    <t xml:space="preserve">Para  el primer  trimestre  se  realizo la respuesta de 12 Pqrs, en los tiempos establecidos  y 08 con respuesta  compartidas.
Segundo trimestre:
Durante el segundo trimestre se recibieron 23 PQRSFD,  distribuidos así:
CONVIVENCIA: 08; GOAE: 06; GENERO:03; CULTURA: 03; SOCIOECONOMICO RESTAURANTE/CONVENIOS:02; COMPARTIDA: 01. Entregando  respuesta oportuna a 22 peticiones y 01 en proceso de respuesta encontrándose en términos.  Es importante indicar  que dos de estas  respuestas se envían directamente a  otras  dependencias para la consolidación final. </t>
  </si>
  <si>
    <t>Se realiza la capacitación del protocolo lavado de manos al personal de cocina y panadería y se valida  implementado el protocolo de lavado de  manos.</t>
  </si>
  <si>
    <t>Lista de asistencia de la socializacion Manual de buenas prácticas y evidencia de rotulado a los recipientes.</t>
  </si>
  <si>
    <t>Validar a través de fotografias la identificación y verificación del rotulado de recipientes.</t>
  </si>
  <si>
    <t>Capacitacion realizada sobre protocolo de lavado de manos.</t>
  </si>
  <si>
    <t>Realizar señalización de protocolo de lavado de manos.</t>
  </si>
  <si>
    <t>Realizar capacitación sobre el diligencimiento de los formatos de limpieza y desinfección de espacios y utensilios de restaurante y cafeteria.</t>
  </si>
  <si>
    <t>Capacitación realizada</t>
  </si>
  <si>
    <t>Entregar almuerzos subsidiados a los estudiantes de UPK en el segundo semestre del 2025</t>
  </si>
  <si>
    <t>Almuerzos subsidiados entregados a los estudiantes de UPK</t>
  </si>
  <si>
    <t>Reconocer económicamente estudiantes beneficiados con el proyecto convites universitarios para el 2025-II.</t>
  </si>
  <si>
    <t>Estudiantes con reconocimiento economico por el proyecto convites universitarios</t>
  </si>
  <si>
    <t>Adquirir insumos (25) para el desarrollo de espacios artísticos y culturales al interior de la universidad</t>
  </si>
  <si>
    <t>Insumos adquirirdos para el desarrollo de espacios artisticos</t>
  </si>
  <si>
    <t>Realizar semana cultural (25 actividades entre talleres abiertos, muestras artisticas) en la Universidad Pedagogica Nacional que promuevan el reconocimiento y valoración de la diversidad.</t>
  </si>
  <si>
    <t>Semana cultural realizada durante el 2025-2</t>
  </si>
  <si>
    <t>Construir protocolo para la prevención, atención y sanción de las VGB</t>
  </si>
  <si>
    <t>Protocolo para la prevención, atención y sanción de las VGB construido</t>
  </si>
  <si>
    <t>Realizar talleres grupales de acompañamiento psicosocial orientado a población estudiantil de protección especial.</t>
  </si>
  <si>
    <t>Talleres grupales de acompañamiento Psicosocial realizados</t>
  </si>
  <si>
    <t>Beneficiar estudiantes con transporte subsidiado</t>
  </si>
  <si>
    <t>Estudiantes beneficiados con subsidio de transporte</t>
  </si>
  <si>
    <t>Adquirir elementos deportivos (102 elementos), necesarios para garantizar el desarrollo adecuado de actividades físicas, recreativas en la UPN</t>
  </si>
  <si>
    <t>Elementos deportivos para el desarrollo de actividades físicas y recrativas Adquiridos</t>
  </si>
  <si>
    <t>Adquirir implementos deportivos (440 implementos), necesarios para garantizar el desarrollo adecuado de actividades físicas, recreativas en la UPN</t>
  </si>
  <si>
    <t>Implementos deportivos para el desarrollo de actividades físicas y recrativas Adquiridos</t>
  </si>
  <si>
    <t>Para  el primer  trimestre  se  realizo la respuesta de 12 Pqrs, en los tiempos establecidos  y 08 con respuesta  compartidas. 
Segundo Trimestre:
 Teniendo en cuenta la  siguiente información; ""desde la Oficina de Desarrollo y Planeación- Sistema de Gestión de Calidad nos encontramos en actualización de la metodología para la identificación, valoración y mitigación de los riesgos, el cual se proyecta contar con esta actualización a junio 15 de 2025. Una vez contemos con esta actualización avanzaremos a través de mesas de trabajo la actualización de riesgos""  La  SBU esta pendiente de os  nuevos  lineamientos para dar  avance a  este ítem.
Tercer  Trimestre:
Se vienen realizando mesas de trabajo con los  gestores de la SBU y Calidad, en los cuales  ya se establecio el contexto estrategico y en la proxima mesas se levantaran los riesgos propios de la SBU.</t>
  </si>
  <si>
    <t>Primer  Trimestre: Para  el primer  trimestre  se  realizo la respuesta de 12 Pqrs, en los tiempos establecidos  y 08 con respuesta  compartidas. 
Segundo Trimestre:  Durante el segundo trimestre se recibieron 23 PQRSFD,  distribuidos así:
CONVIVENCIA: 08; GOAE: 06; GENERO:03; CULTURA: 03; SOCIOECONOMICO RESTAURANTE/CONVENIOS:02; COMPARTIDA: 01. Entregando  respuesta oportuna a 22 peticiones y 01 en proceso de respuesta encontrándose en términos.  Es importante indicar  que dos de estas  respuestas se envían directamente a  otras  dependencias para la consolidación final. 
Tercer Trimestre:  Para este  trimestre se recibieron 17 solicitudes de las  cuales  se respondieron en terminos 15 y 02 quedaron en tiempos extras.</t>
  </si>
  <si>
    <t>Para el primer trimestre del 2025 participaron  o se beneficiaron de los programas del Plan Integral de Bienestar Universitario,  un Porcentaje  35% docentes. Teniendo en cuenta que la sumatoria de docentes beneficiados fue de 385 sobre total de docentes de 1135 discriminados  así:
Acompañamiento GOAE 48 docentes
Convivencia  132
Genero y cuidado  129
Cultura 5
Socioeconómica 2
Salud   69
Segundo Trimestre: Durante este segundo trimestre del 2025 participaron  o se beneficiaron de los programas del Plan Integral de Bienestar Universitario,  un Porcentaje 26,5% docentes. Teniendo en cuenta que la sumatoria de docentes beneficiados fue de 300 sobre total de docentes de 1135  discriminados  así:
Acompañamiento GOAE  26
Convivencia  195
Genero y cuidado 17  
Cultura 11
Socioeconómica  14 
Salud  34
Tercer  Trimestre:  Durante  el 3 trimestre  del 2025 el porcentaje de  docentes  que se beneficiaron y/o participaron del plan Integral de  bienestar  fue de:
GOAE: 273
Convivencia: 15
Deporte: 18
Genero: 337
Cultura: 13
Socioeconomica: 19
Salud: 44  
Realizando una atencion total de 483 docentes  que  como minimo accedieron una vez a alguno de los servicios ofrecidos  por la SBU./ 1135</t>
  </si>
  <si>
    <t>En el mes de marzo, se logró una Cobertura de beneficiarios de los talleres de cultura, deporte y recreación ofertados a la comunidad universitaria 1818 participantes, sobre un total de miembros de la comunidad universitaria de 11.981  de  los cuales  se  anexa  evidencia de  participación por ser tan amplia (evidencia No 92).
ENTRENAMIENTO ATLETISMO 	33
EXHIBICIÓN RUGBY - BIKE POLO - PARKOUR 	45
EXHIBICIÓN SLACKLINE - BALANCEBOARD - HULA HUP	27
EXHIBICIÓN STREET HOCKEY 	30
MASTER CLASS YOGA 	72
NOMADA FEST NOGAL 	60
PARTICIPACIÓN TORNEO ASCUN 2025	151
PARTICIPACIÓN TORNEO CERROS 2025	190
ENTRENAMIENTO CICLOMONTAÑISMO 	41
ENTRENAMIENTO EQUIPO DE AJEDREZ 	72
ENTRENAMIENTO EQUIPO DE BALONCESTO	30
BIENVENIDA FUNCIONARIOS 	38
ENTRENAMIENTO BALONCESTO FUNCIONARIAS	87
Del programa de  cultura se beneficiaron:
Nómada Fest 	58
Percusión, Gaitas y Tamboras	20
Taller de danza folclórica	158
Taller de Danza Urbana y Pop Dance	138
Taller de Flamenco y Danza Española	149
Taller de Hip hop y Dance hall	32
Taller de Música (Bajo)	33
Taller de Música (Batería)	19
Taller de Música (Canto)	66
Taller de Música (Guitarra acústica)	38
Taller de Música (Guitarra eléctrica)	25
Taller de Música (Guitarra)	4
Taller de Músicas del Pacifico	24
Taller de Salsa y Bachata	75
Taller de Teatro	102
Segundo Trimestre:
Cultura: En el segundo trimestre 2025-1 dentro del programa de cultural participaron en promedio 391 personas. Distribuidos de la siguiente manera: 
308 estudiantes entre pregrado y posgrado, 24 egresados, 12 funcionarios, 13 docentes y 34 externos. Dentro de los talleres, laboratorios y jornadas culturales. Lo cual permitió hacer una gran cobertura por parte del programa que permitió la participación de toda la comunidad y donde nos acercamos a estudiantes, docentes y funcionarios de las distintas sedes de la universidad con diversas actividades que permitieron el enriquecimiento cultural de nuestra comunidad universitaria. 
Deporte: Dentro de la oferta de talleres implementada por el Programa de Deporte y Recreación, orientada a promover la actividad física, el bienestar integral y la participación activa de la comunidad universitaria, se logró un impacto real de 652 participantes durante el II trimestre de 2025.
Esta cifra corresponde al total de personas que tomaron parte en las diferentes actividades programadas, reflejando una respuesta significativa frente a las estrategias propuestas. Los talleres, dirigidos a estudiantes, docentes y personal administrativo, abordaron diversas modalidades de práctica deportiva, recreativa y de movimiento corporal, contribuyendo al fortalecimiento de hábitos saludables, la integración institucional y el uso positivo del tiempo libre.
Tercer trimestre:
En el tercer trimestre 2025 dentro del programa de cultural participaron en promedio 573 personas. Adicionales a las talleres que ya se venian desarrollando se establecieron otros  como: Laboratorio de Auto Edición, Artificios Editoriales, Lenguaje Secreto, FUAZ  Dentro de los talleres, laboratorios y jornadas culturales. Lo cual permitió hacer una gran cobertura por parte del programa que permitió la participación de toda la comunidad y donde nos acercamos a estudiantes, docentes y funcionarios de las distintas sedes de la universidad con diversas actividades que permitieron el enriquecimiento cultural de nuestra comunidad universitaria.
Deporte: Dentro de la oferta de talleres implementada por el Programa de Deporte y Recreación, orientada a promover la actividad física, el bienestar integral y la participación activa de la comunidad universitaria, se logró un impacto real de 636 participantes durante el III trimestre de 2025-2. en actividades  como: Torneo de Bolos y bolirana a Funcionarios, Sokatira, Punta Talón, Plogging, Taller de Pelota Rápida entre otras adjuntas como evidencia.
Esta cifra corresponde al total de personas que tomaron parte en las diferentes actividades programadas, reflejando una respuesta significativa frente a las estrategias propuestas. Los talleres, dirigidos a estudiantes, docentes y personal administrativo, abordaron diversas modalidades de práctica deportiva, recreativa y de movimiento corporal, contribuyendo al fortalecimiento de hábitos saludables, la integración institucional y el uso positivo del tiempo libre.</t>
  </si>
  <si>
    <t>Para  este primer  trimestre se realizan el  NómadaFest en el que participan todas las áreas de la Subdirección, además del acompañamiento de la ORI y el Centro de Egresados, que tiene como objetivo llevar la oferta de la subdirección a las instalaciones de la Universidad.
Para este primer  trimestre  a nivel general se realizo una  atención total de  17284 estudiantes  con una cobertura de 6480 en el total de programas  de la SBU.
Dentro del programa de Convivencia  se realizo Bienvenida a Posgrados con un participación de 28 estudiantes.
Para este primer trimestre la cobertura  fue de  6480/9759 
Segundo Trimestre:
Para  el  segundo  trimestre desde la  SBU se llevaron a cabo diferentes talleres, servicios y Programas de prevención y promoción, con el fin de un mayor  cubrimiento a los estudiantes de  la UPN, y velando en la permanencia de los mismos,  para apoyar  a culminar con éxito todo el periodo académico. Esta cobertura se  vio reflejada así: 
ACOMPAÑAMIENTO GOAE	689
CONVIVENCIA	351
DEPORTE 	625
GÉNERO Y CUIDADO	419
GESTIÓN CULTURAL	309
PROMOCIÓN SOCIOECONÓMICA	625
ALIMENTACION	 4000
SALUD INTEGRAL	1329.  
Es  decir  de un total de  matriculados de 9763  se realizó una cobertura  a7160  estudiantes que recibieron como mínimo un servicio. es decir un 73%  
Tercer  Trimestre:  Par el  tercer  trimestre 2025  el numero e estudiantes  qyue participaron o se  beneficiaron del plna integral de  bienestar  estuvo conformado  asi:
Género y Cuidado:  participaron 596
GOAE: 832
Convivencia:  323
Deporte: 423
Cultura: 446
Salud: 2341
Alimentación: 3210
Socioeconomico:  501.
Lo anterior  indica que  dentro de los servicios  ofertados  por la SBU un total de 7261 estudiantes se  beneficiaron como minimo de uno de los  servicios.</t>
  </si>
  <si>
    <t>Primer  trimestre
La sumatoria de Beneficiados de los espacios de formación deportiva abiertos a la comunidad universitaria y a la comunidad en general fue de 876 participantes.
Para  este  corte se  realizaron publicación en los diferentes  medios de Comunicación autorizados por la UPN en el cual se  invito e informo de la manera de acceder a los servicios.
ENTRENAMIENTO ATLETISMO 	33
EXHIBICIÓN RUGBY - BIKE POLO - PARKOUR 	45
EXHIBICIÓN SLACKLINE - BALANCEBOARD - HULA HUP	27
EXHIBICIÓN STREET HOCKEY 	30
MASTER CLASS YOGA 	72
NOMADA FEST NOGAL 	60
PARTICIPACIÓN TORNEO ASCUN 2025	151
PARTICIPACIÓN TORNEO CERROS 2025	190
ENTRENAMIENTO CICLOMONTAÑISMO 	41
ENTRENAMIENTO EQUIPO DE AJEDREZ 	72
ENTRENAMIENTO EQUIPO DE BALONCESTO	30
BIENVENIDA FUNCIONARIOS 	38
ENTRENAMIENTO BALONCESTO FUNCIONARIAS	87
Segundo Trimestre:
El Programa de Deporte y Recreación, en el marco del Plan Integral de Bienestar Universitario, promueve la participación estudiantil en las selecciones deportivas representativas de la Universidad Pedagógica Nacional. Durante el periodo reportado, se logró la inscripción en 14 modalidades deportivas dentro del Torneo ASCUN Distrital, consolidando así la presencia activa de la institución en el escenario 
deportivo interuniversitario.
Detalla Así: Atletismo: 15 participantes-Baloncesto femenino: 18 participantes-Baloncesto masculino: 20 participantes-Ultimate: 14 participantes-Fútbol femenino: 24 participantes-Fútbol masculino: 30 participantes-Fútbol sala femenino: 18 participantes-Fútbol sala masculino: 19 participantes-Judo: 1 participante-Karate: 9 participantes-Levantamiento olímpico de pesas: 11 participantes-Taekwondo: 6 participantes-Tenis de campo: 8 participantes.
Se hizo presencia en el Torneo CERROS, inscribiendo estudiantes en diversas disciplinas deportivas. 
Durante este evento interuniversitario, se logró la participación en siete modalidades deportivas, consolidando el compromiso institucional con el desarrollo del deporte formativo y competitivo.
El detalle de participación por disciplina fue el siguiente: Baloncesto masculino: 20 participantes-Baloncesto femenino: 18 participantes-Tenis de campo: 14 participantes-Taekwondo: 13 -participantes-Voleibol masculino: 19 participantes-Voleibol femenino: 16 participantes-Tenis de mesa: 11 participantes.
Participación de funcionarios – Torneo CERROS
Como parte del fortalecimiento de los espacios deportivos y recreativos dirigidos al personal administrativo y docente, el Programa de Deporte y Recreación, en el marco del Plan Integral de Bienestar Universitario, coordinó la participación de funcionarios de la Universidad Pedagógica Nacional en el Torneo CERROS.
En esta edición, se inscribieron equipos representativos en las siguientes modalidades: Baloncesto femenino-Baloncesto masculino-Fútbol masculino-Bolirana  femenino-Voleibol mixto  Evidencia Código 130
Tercer  trimestre:
El Programa de Deporte y Recreación, en el marco del Plan Integral de Bienestar Universitario, promueve la participación estudiantil en las selecciones deportivas representativas de la Universidad Pedagógica Nacional. Durante el periodo reportado, se logró una  cobertura  de 567 beneficiarios,  con la  inscripción en 11 modalidades deportivas dentro del Torneo CERROS,  de la siguiente manera : Baloncesto masculino 20 estudiantes,Baloncesto femenino 18 estudiantes,Taekwondo 14 estudiantes,Ajedrez 4 estudiantes, Voleibol playa 6 estudiantes,Futból sala Masculino 25 estudiantes,Futból sala femenino 21 estudiantes,Natación 14 estudiantes,Voleibol masculino 18 estudiantes,Voleibol femenino 20 estudiantes,Tenis de mesa 7 estudiantes.
Además se conto con la participacion de selecciones representativas de funcionarios en el torneo CERROS: Baloncesto masculino 15 funcionarios,Baloncesto femenino 12 funcionarias,Juego de rana masculino 4 funcionarios,Juego de rana femenino 4 funcionarias,Futból masculino 28 funcionarios,Tenis de mesa 11 funcionarios,Futból sala masculino 15 funcionarios, Voleibol mixto 20 funcionarios.
Para el torneo de ASCUN se vincularon las siguientes selecciones representativas: Atletismo masculino 8 estudiantes, Atletismo femenino 4 estudiante,Futból masculino 30 estudiantes,Futból femenino 29 estudiantes,Ajedrez  6 estudiantes,Karate 11,Baloncesto femenino 17 estudiantes,Futból sal masculino 20 estudiantes,Futból sala femenino 20 estudiantes,Levantamiento Olimpico de pesas 4 estudiantes,Disco volador 16,Taekwondo 4,Judo 2 estudiantes,Tenis de mesa 8 estudiantes.
En el torneo SUE estudiantes se conto con la participación de las selecciones represemtativas de : Ajedrez 9 estudiantes,Baloncesto femenino 11 estudiantes,Baloncesto masculino 12 estudiantes, Futból femenino 24 estudiantes,Futbol sala femenino 19 estudiantes,Futból sala masculino 19 estudiantes,Voleibol femenino 13 estudiantes,Voleibol masculino 15 estudiantes,Ultimate 19 estudiantes. Por ultimo en el torneo SUE FUNCIONARIOS las selecciones que participaron fueron: Ajedrez 1 participante,Baloncesto femenino 8 participantes,Bolirana 30 participantes,Tenis de campo 5 participantes,Tenis de mesa 8 participantes,Voleibol mixto 12 participantes,Futból sala masculino 11 participantes,Futból masculino 23 participantes,Baloncesto masculino 14 participantes.</t>
  </si>
  <si>
    <t>Durante el primer trimestre del año 2025, se han generado 20 inscripciones a participar en delegaciones deportivas culturales y artísticas de las 40 actividades previstas  en el primer semestre del 2025
Segundo Trimestre:
se logró la inscripción en 14 modalidades deportivas dentro del Torneo ASCUN Distrital, consolidando así la presencia activa de la institución en el escenario 
deportivo interuniversitario.
A continuación, se detalla la participación por disciplina: Atletismo: 15 participantes-Baloncesto femenino: 18 participantes-Baloncesto masculino: 20 participantes-Ultimate: 14 participantes-Fútbol femenino: 24 participantes-Fútbol masculino: 30 participantes-Fútbol sala femenino: 18 participantes-Fútbol sala masculino: 19 participantes-Judo: 1 participante-Karate: 9 participantes-Levantamiento olímpico de pesas: 11 participantes-Taekwondo: 6 participantes-Tenis de campo: 8 participantes. para un    total de 223 estudiantes.
Se hizo presencia en el Torneo CERROS, inscribiendo estudiantes en diversas disciplinas deportivas.
Durante este evento interuniversitario, se logró la participación en siete modalidades deportivas, consolidando el compromiso institucional con el desarrollo del deporte formativo y competitivo.
El detalle de participación por disciplina fue el siguiente: Baloncesto masculino: 20 participantes-Baloncesto femenino: 18 participantes-Tenis de campo: 14 participantes-Taekwondo: 13 -participantes-Voleibol masculino: 19 participantes-Voleibol femenino: 16 participantes-Tenis de mesa: 11 participantes. Total de 111 estudiantes.  Evidencia Código 91
Participación de funcionarios – Torneo CERROS
Como parte del fortalecimiento de los espacios deportivos y recreativos dirigidos al personal administrativo y docente, el Programa de Deporte y Recreación, en el marco del Plan Integral de Bienestar Universitario, coordinó la participación de funcionarios de la Universidad Pedagógica Nacional en el Torneo CERROS.
En esta edición, se inscribieron equipos representativos en las siguientes modalidades: Baloncesto femenino-Baloncesto masculino-Fútbol masculino-Bolirana  femenino-Voleibol mixto, Para un total de 95 participantes.
Total de participantes : 429. Evidencia Código 91
Tercer trimestre:
Deporte:  Torneo CERROS,  de la siguiente manera : Baloncesto masculino 20 estudiantes,Baloncesto femenino 18 estudiantes,Taekwondo 14 estudiantes,Ajedrez 4 estudiantes, Voleibol playa 6 estudiantes,Futból sala Masculino 25 estudiantes,Futból sala femenino 21 estudiantes,Natación 14 estudiantes,Voleibol masculino 18 estudiantes,Voleibol femenino 20 estudiantes,Tenis de mesa 7 estudiantes.Torneo CERROS  167 estudiantes.
Selecciones representativas de funcionarios en el torneo CERROS: Baloncesto masculino 15 funcionarios,Baloncesto femenino 12 funcionarias,Juego de rana masculino 4 funcionarios,Juego de rana femenino 4 funcionarias,Futból masculino 28 funcionarios,Tenis de mesa 11 funcionarios,Futból sala masculino 15 funcionarios, Voleibol mixto 20 funcionarios.CERROS funcionarios  109 participantes.
ASCUN estudiantes se vincularon las siguientes selecciones representativas: Atletismo masculino 8 estudiantes, Atletismo femenino 4 estudiante,Futból masculino 30 estudiantes,Futból femenino 29 estudiantes,Ajedrez  6 estudiantes,Karate 11,Baloncesto femenino 17 estudiantes,Futból sal masculino 20 estudiantes,Futból sala femenino 20 estudiantes,Levantamiento Olimpico de pesas 4 estudiantes,Disco volador 16,Taekwondo 4,Judo 2 estudiantes,Tenis de mesa 8 estudiantes.ASCUN  179 participantes.SUE estudiantes se conto con la participación de las selecciones represemtativas de : Ajedrez 9 estudiantes,Baloncesto femenino 11 estudiantes,Baloncesto masculino 12 estudiantes, Futból femenino 24 estudiantes,Futbol sala femenino 19 estudiantes,Futból sala masculino 19 estudiantes,Voleibol femenino 13 estudiantes,Voleibol masculino 15 estudiantes,Ultimate 19 estudiantes.Total estudiantes: 141.En el torneo SUE FUNCIONARIOS las selecciones que participaron fueron: Ajedrez 1 participante,Baloncesto femenino 8 participantes,Bolirana 30 participantes,Tenis de campo 5 participantes,Tenis de mesa 8 participantes,Voleibol mixto 12 participantes,Futból sala masculino 11 participantes,Futból masculino 23 participantes,Baloncesto masculino 14 participantes.Total funcionarios: 112.</t>
  </si>
  <si>
    <t>En el marco del ajuste del Reglamento Estudiantil, desde el Programa de Convivencia se lideraron espacios de diálogo y trabajo colaborativo con diferentes estamentos de la comunidad universitaria. Como resultado se publicaron en el micrositio del Programa de Convivencia algunos documentos de las memorias de los espacios desarrollados: https://bienestar.upn.edu.co/convivencia/ 
Las actividades desarrolladas incluyeron: 
Mesas Amplias de diálogo dirigidas a la comunidad universitaria: 
a.	Mesa Amplia #1: Género y diversidades: 6 de mayo  
b.	Mesa Amplia #2: Mesa para el abordaje de temas en relación con las sustancias psicoactivas: 14 de mayo  
Mesas de diálogo con Docentes: 
a)	Mesa dialogo con profesores #1 (psicopedagogía)= 24 de abril 
b)	Mesa dialogo con profesores #2 (Humanidades)= 08 de mayo 
c)	Mesa dialogo con profesores #3 (Fac. Bellas artes) = 06 mayo 
d)	Mesa dialogo con profesores #4 (Departamento de Física y Química - Ciencia y Tecnología) = 29 de abril 
e)	Mesa dialogo con profesores #5 (Educación Física) = 05 de mayo 
Mesas de diálogo con funcionarios administrativos y Trabajadores Oficiales: 
a.	Una mesa con personal administrativo= 11 de junio 
b.	Una mesa con trabajadores oficiales= 13 de junio
para este  trimestre se realizaron un total de 09 espacios. 
Tercer  trimestre:
En el marco del ajuste del Reglamento Estudiantil, desde el Programa de Convivencia, y posterior a la realización de los espacios de diálogo y trabajo colaborativo con diferentes estamentos de la comunidad universitaria, se desarrolló un documento de propuesta preliminar durante el tercer trimestre que acompaña el borrador de resolución  para la modificación del reglamento estudiantil de pregrado, especialmente al capítulo 8 sobre convivencia universitaria, documento construido en articulación con la Oficina Jurídica de la universidad.</t>
  </si>
  <si>
    <t>Con corte al primer trimestre de la vigencia 2025, se han identificado 4 casos en VBG, de los cuales se están atendiendo 4, por lo que se mantiene un porcentaje de logro de 100% 
Segundo Trimestre:
Línea de atención: Durante el segundo trimestre del año 2025, se encuentran 14 casos por Violencias Basadas en Género activos al interior del CACS. de los cuales el 001-2024 se cerró por proceso de justicia restaurativa, del total de los casos 8 se encuentran abiertos y 5 en apertura a espera de la firma de los documentos.                                                                                                                     
Líneas de Promoción y Prevención: Se tuvo un alcance total de 559 personas discriminado de la siguiente manera, 518 pertenecen a la comunidad universitaria; 448 son estudiantes, 12 docentes y 58  funcionarios, los 41 restantes corresponden a personas externas. las acciones estratégicas fueron:  
Desarrollar escenarios, actividades, ferias de servicios y eventos y a su vez realizar articulaciones intra e interinstitucional para el fortalecimiento del enfoque de género en la comunidad universitaria. 
Implementar estrategia de divulgación, apropiación y evaluación del protocolo de prevención, atención y sanción de las Violencias Basadas en Género de la UPN 
Implementar talleres, sensibilizaciones, procesos de formación y/o actividades en temas relacionados con el Género, diversidad y cuidado que aporten a la promoción de entornos libres de VBG y la prevención de las VBG 
Apoyar los procesos pedagógicos para la implementación de justicia restaurativa en los casos de VBG en los que haya lugar.  
Tercer  Trimestre:
Linea de atención: Durante el tercer  trimestre del año 2025, se abrieron 9 casos por Violencias Basadas en Género activos al interior del CACS. para un total 23 casos durante el 2025,  del total de los casos 2025, 7 se encuentran abiertos, cerrados 7, 5 en apertura a espera de la firma de los documentos, 1 remitido para juzgamiento y sanción a la audiencia de Justicia de Género y 1 a la Oficina de Control Disciplinario Interno(estos datos cuentan con reserva y confidencialidad(
En los espacios de orientación del CACS se dio atención a 22 personas, 19 estudiantes y 3 docentes de la UPN 
Lineas de Promoción y Prevención: Se tuvo un alcance total de 1151  personas discriminado de la siguiente manera,1056 pertenencen a la comunidad universitaria; 583 son estudiantes, 335  docentes y 136  funcionarios, los 95 restantes corresponden a personas externas de las cuales abarcaron 90 personas de la compañía de aseo en dos escenarios, socialización del protocolo de VBG y Lo que si tiene nombre: taller de identificación de VBG
Llas acciones estratégicas fueron:  
Desarrollar escenarios, actividades, ferias de servicios y eventos y a su vez realizar articulaciones intra e interinstitucional para el fortalecimiento del enfoque de género en la comunidad universitaria. 
Implementar estrategia de divulgación, apropiación y evaluación del protocolo de prevención, atención y sanción de las Violencias Basadas en Género de la UPN 
Implementar talleres, sensibilizaciones, procesos de formación y/o actividades en temas relacionados con el Género, diversidad y cuidado que aporten a la promoción de entornos libres de VBG y la prevención de las VBG 
Apoyar los procesos pedagógicos para la implementación de justicia restaurativa en los casos de VBG en los que haya lugar.</t>
  </si>
  <si>
    <t>Se han generado 3 espacios en las diferentes instalaciones, con el propósito de generar conversaciones y reflexiones alrededor del consumo y uso de SPA, las jornadas están dirigidas a toda la comunidad universitaria, desde estudiantes hasta funcionarios.
1. Espacios  Libres de  Humo  -calle 72 con 64 participantes.
2. Prevención del Consumo de  SPA- Calle 72 con 15 participantes.
3. Prevención del consumo de Spa- Valmaría Con 27 participantes 
Segundo Trimestre:
Durante el segundo trimestre se desarrollaron espacios amplios de formación alrededor de la temática de SPA en los que se logró un total de 107 estudiantes, distribuidos así:
a. Escuela de formación ciudadana/SPA un total de 52 estudiantes,
b. 17 personas en taller prevención consumo de SPA,
c.  en ZOU prevención de tránsito de etapa en consumo, 
d.  27 en prevención del consumo y cuídate bienestar, 
e. 1 taller de conversación sobre bienestar
Tercer  Trimestre:
Se desarrollaron espacios amplios de formación alrededor de la temática de SPA los cuales alcanzaron un total de 46 estudiantes, especificamente:  25 en ZOU prevención de tránsito de etapa en consumo, 21 participantes en tres jornadas del laboratorio NODO. De igual manera, se inicia el trabajo en convenio con ATS, iniciando por el desarrollo de la encuesta  ""ENCUESPA"", iniciando su aplicación el día 15 de septiembre, con un total al 30 de septiembre de 22 respuestas. </t>
  </si>
  <si>
    <t xml:space="preserve">Para el primer trimestre del total de estudiantes que ingresaron a través del proceso de Admisiones Inclusivas 183, a los espacios psicoeducativos accedieron 11
Segundo Trimestre:
Durante el segundo trimestre acceden un total de 64 estudiantes caracterizados que se reconocen como parte de población diferencial, 
De las cuales podemos identificar Como:
Una persona pertenece a la comunidad afrocolombiana
una persona en condición de discapacidad,
 Dos personas (02) hacen parte de la comunidad LGBTIQ+,
Unas personas (01) es víctima del conflicto armado,
Dos personas 2 son personas en condición de discapacidad. 
Las otras 39 personas fueron atendidas y caracterizadas en atención individual de la siguiente manera: 2 afrocolombianas, 5 en condición de discapacidad, 24 LGBTIQ+, 8 víctimas del conflicto armado.
Participan 19 personas en el taller de identidades que sanas en el marco de la conmemoración del orgullo LGBTIQ+.
Cabe resaltar que se encuentra un subregistro en tanto en los listados de asistencia a las actividades, muchos estudiantes no diligencian la casilla correspondiente a Grupo poblacional condición de discapacidad. 
Tercer Trimestre:
Durante el Tercer trimestre acceden un total de 36 estudiantes caracterizados que se reconocen como parte de población diferencial, 
De las cuales podemos identificar Como:
Una persona pertenece a la comunidad afrocolombiana
una persona en condición de discapacidad,
28 personas (28) hacen parte de la comunidad LGBTIQ+,
04 víctimas del conflicto armado
02 de grupos étnicos. </t>
  </si>
  <si>
    <t>Al primer trimestre de la vigencia no se ha realizado caracterización de estudiantes de modalidad de educación inclusiva.
Segundo Trimestre:
Durante   este trimestre, desde la SBU, se ha venido adelantando el proceso de caracterización para la consolidación del formulario a aplicar a los estudiantes admitidos para el 2025-1, donde el 11 de junio se envía a la subdirección de Admisiones y registro el Forms con las preguntas revisadas. Este proceso ha constado de varios momentos de reunión con diferentes programas y dependencias de la UPN. Inicialmente, el 21 de marzo se realiza reunión con miembros de Calidad, Género y GOAE de Bienestar universitario para revisión de preguntas de caracterización, posteriormente, se realiza reunión con Admisiones y registro el 31 de marzo donde se llega al acuerdo de anclar el formulario de caracterización a estudiantes admitidos para el semestre 2025-1 en dicha reunión se evidencia la necesidad de vincular a dependencias como la VAC, Rectoría, Planeación y Sistemas para el análisis de la implementación del proceso de caracterización. 
Teniendo en cuenta que el proceso de caracterización está vinculado a la generación de un sistema de alertas, se participa en Comité directivo del día 23 de abril donde se socializa software Adviser, luego de ello, se realiza reunión para la socialización de software desarrollado por la empresa INTEVO.
Tercer  trimestre:
Durante   este trimestre, desde la Subdirección de Bienestar Universitario, Se realiza la contratación de la profesional que llevará a cabo la caracterización, misma que se llevará a cabo en los semestres 7, 8, 9 y 10 de todos los programas de la universidad a través de una muestra representativa de la población. Se decide realizar la caracterización de estos semestres ya que desde VAC y Permanencia y graduación realizarán la caracterización de los semestres 1, 2, 3 y 4. La profesional se ha reunido con la Coordinadora y los profesionales delegados (Trabajo social y Psicopedagogía), con quienes ha revisado el instrumento y realizados cambios en el mismo. Se avanza en la solicitud de la información concerniente a los estudiantes de los semestres a aplicar a las dependencias encargadas (Admisiones y registro, VAC). Se realizan las modificaciones al instrumento quedando ya el definitivo.</t>
  </si>
  <si>
    <t xml:space="preserve">Con corte al primer trimestre no hay beneficiarios de formación en derechos humanos.
Segundo Trimestre:
Durante el segundo trimestre del año 2025, el Programa de Convivencia ha desarrollado y diseñado diversas iniciativas dirigidas a fortalecer espacios de formación en derechos humanos como base para la convivencia, dirigidos a toda la comunidad universitaria con la participación total de 141, distribuidos así:  
Apoyo a cuatro iniciativas autónomas estudiantiles, promovidas por integrantes de la comunidad, incluyendo jornadas de liderazgo estudiantil, eventos culturales y representación como actores de la comunidad universitaria en espacios nacionales: 
Jornada de Trabajo de Representaciones Estudiantiles y Liderazgos: 4 participantes - 05 de junio.   
Articulación Estudiantil para el Evento del Sound System: 2 participantes - 22 de mayo. 
Articulación para el Evento del Profe en la Trampa Antifascista: 2 participantes - 30 de mayo.  
Apoyo a Estudiantes en Representación al Congreso Nacional Estudiantil en Cartagena: 30 participantes - 06 de abril. 
Desarrollo de la Escuela para la Convivencia y la Participación Estudiantil, organizada en tres grupos con un total de 92 estudiantes participantes. Cómo resultado del proceso se referencian la entrega del documento metodológico de la escuela, matrices de sistematización de las sesiones de la escuela y las listas de control y reporte de asistencia por grupo, así como el consolidado del reporte final y las listas de asistencia de la sesión # 8:  
Grupo A: Sesión #8 Historia del movimiento estudiantil - 12 de mayo  
Grupo B: Sesión #8 Historia del movimiento estudiantil - 13 de mayo  
Grupo C: Sesión #8 Historia del movimiento estudiantil - 14 de mayo  
Se avanzo en la propuesta para el desarrollo de la Escuela de Liderazgo y Participación Estudiantil. Para ello, se realizó una reunión por teams con 4 estudiantes interesados y se elaboró un documento preliminar.  
Documento versión preliminar (1) y lista de asistencia de teams – 26 de junio # de participantes.  
Se finalizo y aprobó el proyecto Parches Pedagógicos 2025. Cómo evidencia se remite documento en versión final, formularios para la inscripción de iniciativas aprobados por el área de calidad y el avance en la gestión presupuestal con la expedición del CDP.  
Tercer  Trimestre:
En el tercer trimestre se referencian las listas de asistencia por cada grupo en las sesiones correspondientes al mes de septiembre de la Escuela para la Convivencia, organizada por los tres grupos, con un total de 99 estudiantes Inscritos, en el marco de las monitorias ASE 2025-2.
15/09 -  22/09 - 29/09 (2025)  Grupo A. 
16/09 - 23/09 - 30/09 (2025) Grupo B. 
17/09 - 24/09 (2025)  Grupo  C. 
- 3 reuniones de apoyo a diversas actividades de la comunidad universitaria, enfocadas en la promoción de los derechos humanos y la convivencia universitaria con un total de 4 beneficiarios.
Apoyo actividades de la comunidad - evento ACEU - 06/08/2025 - 1 estudiante. 
Apoyo actividades de la comunidad universitaria - 14/08/2025 - 2 estudiantes. 
Articulación Apoyo comunidad estudiantil - Dialogo Consejo locales de juventud - 26/08/2025 - 1 estudiante. </t>
  </si>
  <si>
    <t>Durante el primer trimestre existió una cobertura de participaron 2114,  en los espacios y acciones para fortalecer la identidad, de una población de 11981 Estudiantes docentes y funcionarios en las siguientes actividades:
Durante este  trimestre  se  llevo a  cabo:
1, Bienvenidas con una participación de 1. Bienvenida a  Estudiantes, Docentes, Funcionarios y funcionarios
ACTIVIDAD	           ESTUDIANTES	DOCENTES	FUNCIONARIOS
BIENVENIDAS 2025-1 	1336	                          132	                          302
2. Fest Nómada en los diferentes  espacios de la universidad para este  corte Calle 72 y Nogal. 
1. Bienvenida a  Estudiantes, Docentes, Funcionarios y funcionarios
2. Fest Nómada en los diferentes  espacios de la universidad
ACTIVIDAD	ESTUDIANTES	DOCENTES	FUNCIONARIOS
NOMADA FEST	                      153	      2	                             3
3.  8M y 31 M homenaje a  la Mujer y visibilidad tras
ACTIVIDAD	ESTUDIANTES	DOCENTES	FUNCIONARIOS
8M Y 31M	163	                                    4                       	19
Segundo Trimestre:
Para el segundo trimestre buscando incentivas y fortalecer el sentido de pertenencia a la universidad desde la Subdirección de Bienestar se realizaron entre otras las siguientes  actividades  masivas.
Celebración del Dia del  maestro la cual conto con la asistencia de  257  maestros realizada el día 16 de mayo en donde se pudo agradecer y exaltar la labor de nuestros maestros y maestras. Se celebro el día de la secretaria en lagosol de Girardot, generando espacios de esparcimiento y compartiendo con compañeros de otras áreas para afianzar los lazos contando con una asistencia de 47 funcionarios. se  realizo la continuidad de Nomada  fes  en a los instalaciones de Valmaría y UPK contando con una asistencia total de 79 personas de la comunidad. Adicionalmente por los espacios, servicios y atenciones ofrecidos a  la comunidad Universitaria se da a conocer la siguiente cobertura por programa:
GOAE 731
CONVIVENCIA 870
DEPORTE 1008
GENERO 487
CULTURA 354
SOCIOECONOMICO 4766
SALUD 1558.
Adicionalmente es importante resaltar que 219 personas externas a la universidad pero con vinculo como representantes de los estudiantes, participaron en las Bienvenidas del primer semestre 2025-1
tercer  Trimestre:
Dentro del  tercer  trimestre  se  realizaron dos  actividades  enmarcadas en sentido de pertenencia de la  Universidad  las cuales  fueron las  Bienvenidas de estudiantes de pregrado y Posgrado y el Nomada fest. Dentro de estas  actividades  se realizo una  cobertura de 1185 persons de la  comunidad  Universitaria, dividida  en 891 estudiantes, Docientes 260, funcionarios 34. 
Adicionalmente se beneficiaron personas  externas  que correpondene en su mayoria a la bienvenida de  familias 389 personas.</t>
  </si>
  <si>
    <t>Durante el primer trimestre del año 2025, se han realizado dos reuniones internas como subdirección de bienestar universitario y otra con aliados estratégicos como lo es la Unidad solidaria, donde se ha construido, definido y alimentado la hoja de ruta para el abordaje de las ventas informales dentro del campus. En ese sentido, si bien aún no se cuenta con la totalidad del documento, se está avanzando en la propuesta con la elaboración de insumos, se tiene proyectada primera entrega para el 30 de junio del 2025 y entrega final para el 14 de noviembre 2025. 
Segundo Trimestre:
Este informe de segundo trimestre detalla los avances en los productos generados en relación con la propuesta para abordar las ventas informales dentro de la Universidad Pedagógica Nacional (UPN) de abril, mayo y junio. Para ello, se realizó: 
•	Documento Preliminar: Se cuenta con 1 documento que consolida el enfoque inicial de la línea base de la propuesta para el abordaje.
•	Listas de asistencia: Se han llevado a cabo 2 espacios de reunión con dependencias de la universidad para alimentar la propuesta en términos técnicos, de donde se generaron los siguientes insumos y actividades: 
•	Reunión con Sistema de Gestión Ambiental: 20 de junio  
•	Reunión con Infraestructura: 26 de junio 
•	Se presenta 1 documento de propuesta, el cual consolida la articulación realizada con la Unidad Solidaria y Canapro. - propuesta asociatividad UPN.  
Tercer Trimestre:
Durante el tercer trimestre, el programa de convivencia ha desarrollado las siguientes actividades en relación con la construcción de la línea base como propuesta para abordar las ventas informales en la UPN:
1. Mesas de Trabajo: Se realizaron 5 mesas de trabajo con funcionarios, docentes e instituciones aliadas para articular esfuerzos en la construcción de la línea base para el abordaje a las ventas informales.
-	Recorrido Mapeo puntos de venta y corredores - 15/07/2025 - 1 participante. 
-	Mesas de trabajo - ventas informales - Junta directiva ASPU - 20/08/2025 - 5 participantes. 
-	Mesa de trabajo - ventas informales - recorrido puntos de energía poceta - 21/08/2025 - 2 personas. 
-	 Mesa de trabajo - ventas informales - Unidad solidaria - 1/09/2025 - 3 personas. 
-	 Mesa de trabajo - ventas informales - Reunión balance - 15/09/2025 - 1 persona. 
 2. Elaboración y Entrega de Producto Preliminar: Se avanzó en la elaboración del documento y entregó el producto preliminar correspondiente a la línea base con sus respectivos anexos.</t>
  </si>
  <si>
    <t xml:space="preserve">Durante el primer trimestre del año 2025, se han generado 3 espacios, los cuales corresponden a: 
-3 socializaciones del Protocolo de prevención y atención para la resolución de conflictos de convivencia para estudiantes como herramienta pedagógica – PRCC. 
-Se recepcionaron 18 casos individuales que, debido a la confidencialidad del procedimiento, no se podrá compartir la información ya que hace parte de la reserva y confidencialidad de la comunidad involucrada. 
-Se realizaron 2 mesas de trabajo con relación a las rutas de interés general de Ventas Informales y Asuntos Étnicos en el marco del PRCC. 
-Se realizaron 9 atenciones y orientaciones en el marco del Protocolo de prevención y atención para la resolución de conflictos de convivencia para estudiantes como herramienta pedagógica
Segundo Trimestre:
Durante el segundo trimestre del 2025, se implementaron diversas acciones en el marco del protocolo de resolución de conflictos de convivencia, enfocadas en la mediación, sanación y restauración de derechos.  
Las acciones realizadas incluyen: 
4 socializaciones del Protocolo de Resolución de Conflictos de Convivencia (PRCC) con estudiantes:
a. Socialización PRCC - Estudiantes primer semestre Biología: 01/04/2025 
b. Socialización PRCC - Estudiantes segundo semestre Biología: 01/04/2025 
c. Socialización PRCC - Nómada Fest Estudiantes Valmaría: 02/04/2025 
d. Socialización PRCC - Nómada Fest Estudiantes UPK: 08/04/2025 
6 talleres prácticos orientados a fortalecer habilidades en mediación y resolución de conflictos, dirigidos a distintos grupos dentro de la universidad:
a. Taller: ""En la otredad: el ABC de la transformación de los conflictos"" - Jóvenes a la U-E: 05 de junio. 
b. Taller: ""En la otredad: el ABC de la transformación de los conflictos"" - Estudiantes Biología: 01 de abril 
c. Taller: ""En la otredad: el ABC de la transformación de los conflictos"" - Licenciatura en Música: 04 de junio 
d. Taller: ""En la otredad: el ABC de la transformación de los conflictos – Tipos de justicia, justicia Restaurativa Grupo A: 07 de abril 
e. Taller: ""En la otredad: el ABC de la transformación de los conflictos – Tipos de justicia, justicia Restaurativa Grupo B: 08 de abril 
f. Taller: ""En la otredad: el ABC de la transformación de los conflictos – Tipos de justicia, justicia Restaurativa Grupo C: 09 de abril
•19 atenciones, orientaciones y mediaciones, donde se brindaron espacios personalizados para la atención y acompañamiento en casos específicos que requirieron intervención directa. 
 15 casos de la ruta de mediación Pedagógica del PRCC evidenciados en la matriz de seguimiento adjunta en PDF. 
•	2 mesas de trabajo sobre conflictos de interés general, una en relación a las ventas informales y otra sobre animales de compañía, donde se desarrollaron encuentro colectivos para analizar las temáticas señaladas relevantes con la convivencia y los derechos y facilitar el diálogo abierto entre los diferentes integrantes de la comunidad universitaria.  
 Evidencia Código 112
Tercer  trimestre:
Durante el tercer trimestre, en relación con el código 112, que corresponde a la sumatoria de espacios de formación en mediación, sanación y restauración de derechos desde el Programa de Convivencia, se presentan las siguientes actividades:
1. Ruta de Atención Individual Mediación Pedagógica:
Para el tercer trimestre se recibieron 14 notificaciones de casos, de los cuales 03  fueron aperturados y 01 fue redireccionado a la atención jurídica del CEPAZ por ser una situación de Derechos Humanos. Se adjunta matriz de seguimiento, hoja ruta individual. 
2. Ruta de Mesas de Trabajo de Interés General: 31
Ventas Informales: Se desarrollaron  28  mesas de trabajo en el marco de la ruta de atención para concertación y negociación de conflictos de interés general, enfocados en el abordaje a las ventas informales dentro del campus, buscando alternativas que favorezcan a los involucrados.
Mesa Ambiental: Se desarrollaron 2 espacios de diálogo con la comunidad interesada en temas ambientales, en relación a la responsabilidad sobre el cuidado del entorno.
 Mesa de Asuntos Étnicos: Se realizó 1 encuentro en la mesa de asuntos étnicos, abordando temas relevantes en relación a la casa de pensamiento.
3. Atenciones y Orientaciones Emergentes - Otras:
En cuanto a atenciones y orientaciones emergentes de 46 que llevamos en el año, 28 corresponden al tercer trimestre, se adjunta matriz de seguimiento, hoja atención y orientación. 
4. PRCC - Talleres y socializaciones:
Talleres: Se realizaron 03 espacios de taller en el marco de la Escuela para la convivencia y la participación de las monitorias ASE: 
Escuela ASE  Sesión #1 - Grupo A - Habitar la universidad desde la ética del cuidado - 15/09/2025. 
Escuela ASE  Sesión #1 - Grupo B- Habitar la universidad desde la ética del cuidado - 16/09/2025. 
 Escuela ASE Sesión #1 - Grupo C - Habitar la universidad desde la ética del cuidado - 17/09/2025. 
Socializaciones de las dos rutas individual y de interés general del PRCC: 126 personas socializadas
Nómada Fest - calle 72: 31/07/2025 = 14
Socialización protocolos Convivencia, Genero, GOAE, SALUD: 02/08/2025= 29
Nómada Fest - Parque Nacional: 06/08/2025 = 5
Nómada Fest - UPK: 19/08/2025 = 19
Nómada Fest - Valmaría: 02/09/2025 = 22
Nómada Fest - UPK: 02/09/2025 = 19
Socialización Lic. Filosofía: 18/09/2025 = 18
Se llevó a cabo la socialización de la ruta de alteraciones a las dinámicas académicas y de la vida universitaria asociadas a la protesta social, correspondiente a una de las mesas de trabajo del PRCC,  dirigido a 63 personas de servicios generales de la empresa de tercerización de aseo: 
Socialización Ruta de abordaje a las alteraciones académicas - Compañía de aseo y oficiales- SSG - valmaria - 29/07/2023 = 3
Socialización Ruta de abordaje a las alteraciones académicas - Compañía de aseo y oficiales- SSG - UPN   calle 72 -  22/07/2025 = 35 
Socialización Ruta de abordaje a las alteraciones académicas - Compañía de aseo y oficiales- SSG - Parque Nacional  -  23/07/2025 = 2
 Socialización Ruta de abordaje a las alteraciones académicas - Compañía de aseo y oficiales- SSG - SEI  -  30/07/2025 = 3
Socialización Ruta de abordaje a las alteraciones académicas - Compañía de aseo y oficiales- SSG - IPN -  02/09/2025 = 18
Socialización Ruta de abordaje a las alteraciones académicas - Compañía de aseo y oficiales- SSG - Centro de lenguas -  03/09/2025 = 3
Para un total de 189 participantes de los escenarios de socialización de las rutas en el marco del PRCC y 13 espacios de socialización. </t>
  </si>
  <si>
    <t>Primer trimestre: El 04/03/2025 se publicó el proceso de invitación cerrada UPN-VADIC-001-2025 para la adjudicación del contrato con objeto “REALIZAR LA COMPRA DE BONOS ALIMENTARIOS PARA ESTUDIANTES DE LA UNIVERSIDAD PEDAGÓGICA NACIONAL”, la cual fue declarada desierta mediante Resolución 113 del 17/03/2025.
El 21/03/2025 se solicitó  la anulación del CDP 259-2025 mediante memorando 202505600043653 para proceder con la expedición del CDP para realizar el proceso de contratación directa, con corte de 30/03/2025 se realiza el nuevo estudio de mercado. Evidencia Código 90
Segundo Trimestre:
Durante el primer semestre del año 2025, 6.515 estudiantes de pregrado fueron beneficiarios del programa de alimentación, lo que representa una cobertura del 73 % del total de estudiantes de pregrado de la Universidad que para el semestre 2025-1 fue de 8897 estudiantes
Adicionalmente, se realizó la entrega de bonos alimentarios por un valor unitario de $345.000 a estudiantes de las sedes UPK y LEBPD, quienes, debido a su ubicación, no tienen acceso al servicio de restaurante universitario. Este beneficio fue asignado a 706 estudiantes de los cuales a 655 redimieron en el periodo habilitado para la redención, garantizando así una alternativa de apoyo alimentario con una cobertura del 93%.
Teniendo en cuenta El total de la cobertura de Alimentación suministrada por el restaurante y los bonos entregados que buscan cubrir esta necesidad alimentaria,  se logró un porcentaje de cubrimiento del 80% del total de estudiantes matriculados.
Tercer  Trimestre:
Durante el segundo semestre del 2025 con corte a 30 de septiembre de 2025 el restaurante ha alcanzado una cobertura de 6.333 miembros de la comunidad Universitaria 6210 estudiantes de pregrado y posgrado, 21 docentes y 93 funcionarios, con una venta total de 70.243 almuerzos. Realizando  yna  cobertura a los estudiantes  del 67% de acuerdo a los datos de matriculados (9348)</t>
  </si>
  <si>
    <t>A la fecha, no se realizo avance se enviara en el siguiente corte
Segundo Trimestre:
A la fecha de cohorte, se asignaron y tramitó el pago de las 108 plazas a estudiantes de las diferentes facultades:
1-Se proyectó y divulgó cronograma - 24 de enero
2-Se realizó la convocatoria - 5 de febrero
3-Se tramitaron CDPs (FBA 494 de 2025; FCT 461 de 2025; FHU 353 de 2025; FEF 455 de 2025; FED 451 de 2025: VAC 446 de 2025)
4-Se otorgaron las monitorias de docencia y gestión institucional mediante las resoluciones de la vicerrectoría académica No. 0007 (FBA); 0008 (FED); 0009 (FHU); 0010 (FEF); 0011 (FCT) y 0012 (VAC).
5-Se suscribieron y dieron inicio a los planes de trabajo de cada monitor.
6-Se solicitaron y expidieron los registros presupuestales para cada resolución.
7-Se entregaron los informes parciales de los procesos adelantados en las facultades.
8-Se desarrolló la monitoria conforme a lo acordado con el responsable institucional del plan de trabajo, responsabilidades y horarios entre el 5 de marzo y el 6 e junio.
9-Se elaboraron los informes y se tramitaron los pagos correspondientes para cada monitor conforme al cumplimiento de sus actividades.
Tercer Trimestre:
A la fecha de cohorte, se asignaron las 111 plazas a estudiantes de las diferentes facultades:
1-Se proyectó y divulgó cronograma - 23 de julio
2-Se realizó la convocatoria - 4 de agosto
3-Se tramitaron CDPs
4-Se otorgaron las monitorias de docencia y gestión institucional mediante las resoluciones de la vicerrectoría académica.
5-Se suscribieron y dieron inicio a los planes de trabajo de cada monitor.
6-Se solicitaron y expidieron los registros presupuestales para cada resolución.</t>
  </si>
  <si>
    <t xml:space="preserve">Para el primer  corte  realizo:
El 30/01/2025 se expidió 
El 03/02/2025 se publicó la convocatoria con fecha límite de inscripción hasta el 07/02/2025.
Entre el 08/02/2025 y el 19/02/2025 se realizó el estudio socioeconómico, el listado de publicó el 19/02/2025 con los datos de 100 estudiantes preseleccionados.
 21 de febrero de 2025 a las 3:00 pm, en el Torreón B419, se llevará a cabo la primera reunión del Programa ASE 2025-1 que tiene como fin confirmar la aceptación del beneficio. 
Se expidió la Resolución 0159 del 06/03/2025 con la asignación del beneficio a 100 estudiantes.
Durante el proceso 5 estudiantes renunciaron al beneficio  motivo por el cual fue necesario expedir la Resolución 0212  del 31/03/2025 asignando las 5 plazas disponibles.
Mediante memorando 202505600042603 se solicitó la expedición de los RP 
Segundo Trimestre:
Durante el primer semestre del año 2025, se llevó a cabo el proceso de selección de 100 monitores ASE, de los cuales 96 estudiantes recibieron el primer reconocimiento económico, en cumplimiento de lo establecido, una vez radicaron su respectivo plan de trabajo.
Finalmente, 91 estudiantes culminaron satisfactoriamente su participación en el programa, por lo cual se les otorgó el segundo reconocimiento económico, de acuerdo con los lineamientos establecidos.
Soportes: Resolución 0159 de 2025 y la Resolución 0212 de 2025, planillas de pago primer y segundo reconocimiento económico
Evidencia Código 129
Tercer Trimestre:
Durante el tercer trimestre del año 2025, se llevó a cabo el proceso de convocatoria, selección y asignación de 100 monitores ASE, se expide la resolución 0888 del 8 de septiembre de 2025 Por la cual se reconoce un apoyo económico solidario a los estudiantes beneficiarios del Programa de Apoyo a Servicios Estudiantiles - ASE para el periodo 2025-2.
El 30/09/2025 se radica pago del primer reconocimiento económico de 60 estudiantes que radicaron el plan de trabajo, este trámite se adelanta mediante memorandos radicados N°202505600191703 y 202505600192313 </t>
  </si>
  <si>
    <t xml:space="preserve">Segundo trimestre:
Se  realiza reunión  con la  Subdirección de  servicios  Generales el 07 de mayo del 2025. </t>
  </si>
  <si>
    <t>Segundo trimestre:
Recapacitación sobre los formatos de limpieza y desinfección de espacios y utensilios de restaurante y cafetería</t>
  </si>
  <si>
    <t>Segundo trimestre:
esta  evidencia  se encuentra  ya lista, pendiente cargue en Isolucion. pero los recipientes  a están marcados y señalizados. se envía la evidencia fotográfica y socialización</t>
  </si>
  <si>
    <t>Segundo trimestre: 
se realiza la capacitación del protocolo lavado de manos al personal de cocina y panadería y se valida  implementado el protocolo de lavado de  manos.</t>
  </si>
  <si>
    <t>Segundo trimestre:
la Reunión se realizo el 07 de mayo del 2025, con la SSG E infraestructura, con el fin de acordar plan de trabajo</t>
  </si>
  <si>
    <t>Segundo trimestre:
se  realiza la capacitar al personal indicando la importancia del proceso</t>
  </si>
  <si>
    <t>Segundo trimestre:
Se realiza el 07 de mayo del 2025, con la SSG e infraestructura, con el fin de realizar el plan de trabajo de las reparaciones del restaurante.</t>
  </si>
  <si>
    <t>Segundo trimestre:
se   crea el  formato de limpieza y desinfección de espacios y utensilios de restaurante y cafetería. FOR-GBU-043.</t>
  </si>
  <si>
    <t xml:space="preserve">En el mes de marzo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los diferentes semestres de las licenciaturas en Artes Escénicas y Biología, dando a conocer temáticas propias de cada servicio, resolviendo dudas e invitando a la comunidad estudiantil a que participen de los servicios mencionados, en estos espacios participaron 159 estudiantes.     Evidencia Código 97
Tercer Trimestre:
Salud: Para el tercer trimestre del año 2025 desde el Program de Salud se beneficiaron los integrates de la comunidad universitaria desde los diferentes servicios de atención, viendose reflejado en:  Enfermeria:  Total 2638 Fisioterapia: Total 1100
Odontologia  Total: 1022
Medicina: Total: 1055
Examenes de ingreso estudiantes nuevos: 1348 
Nomada Fest (Nogal, Parque Nacional, UPK y Valmaria): 139
PYP Cervicalgia: 1
PYP Cuidado del Cuerpo: 6
PYP Cuidados de salud en salida Pedagogica: 23
PYP Higiene Postural: 18
PYP Toma Pruebas Rapidas VIH: 136
Salas Amigas: 1
Evidencia Código 97.
Segundo trimestre:
Desde el programa de salud se realizan diferentes campañas en busca de la promoción y prevención de enfermedades y una mayor atención en el cuidado de la salud. Para este trimestre la cantidad de atenciones entre los diferentes servicios de Enfermería, Fisioterapia, Higiene Oral, Medicina, Odontología y campañas de promoción y prevención fue de 4073, generando  una  cobertura  total del 34%. </t>
  </si>
  <si>
    <t>Eventos para toda la comunidad Universitaria:
“Estrategia aulas del deporte” en articulación con el IDRD, Instituto Distrital de Recreación y Deportes y el programa de Deporte y Recreación de la subdirección de Bienestar Universitario se desarrollan los siguientes talleres deportivos:
1.Taller de Street Hockey 
2.Taller de Bike Polo
3.Taller de Slackline
4.Taller de Balanceaboard
5.Taller de Hulahoop
6.Taller de rugby 
7.Talleres deportivos y recreativos programa deporte y recreación: Desde el programa también se desarrolla otra estrategia donde se oferta 2 talleres de actividad física y recreación: Taller de Yoga, Taller de salto con cuerda.
Par lo anterior contamos con una participación de 280 estudiantes.
Cultura.
Desde  el programa de  cultura  se realizaron las  siguientes actividades:
1. Taller de Percusión, Gaitas y Tambores
2. Taller de Danza Folclórica
3. Taller de Danza Urbana y Pop Dance
4. Taller de Flamenco y Danza Española
5. Taller de Salsa y Bachata
6. Taller de Teatro
7. Taller de Música (Bajo)
8. Taller de Música (Batería)
9. Taller de Música (Canto)
10. Taller de Música (Guitarra Acústica y Eléctrica)
11. Taller de Música (Guitarra General)
12. Taller de Músicas del Pacífico
13. Taller de Hip hop y Dance hall 
Tercer trimestre:
En el tercer trimestre 2025 dentro del programa de cultural participaron en promedio 573 personas. Adicionales a las talleres que ya se venian desarrollando se establecieron otros  como: Laboratorio de Auto Edición, Artificios Editoriales, Lenguaje Secreto, FUAZ  Dentro de los talleres, laboratorios y jornadas culturales. Lo cual permitió hacer una gran cobertura por parte del programa que permitió la participación de toda la comunidad y donde nos acercamos a estudiantes, docentes y funcionarios de las distintas sedes de la universidad con diversas actividades que permitieron el enriquecimiento cultural de nuestra comunidad universitaria.
Deporte: Dentro de la oferta de talleres implementada por el Programa de Deporte y Recreación, orientada a promover la actividad física, el bienestar integral y la participación activa de la comunidad universitaria, se logró un impacto real de 636 participantes durante el III trimestre de 2025-2. en actividades  como: Torneo de Bolos y bolirana a Funcionarios, Sokatira, Punta Talón, Plogging, Taller de Pelota Rápida entre otras adjuntas como evidencia.
Esta cifra corresponde al total de personas que tomaron parte en las diferentes actividades programadas, reflejando una respuesta significativa frente a las estrategias propuestas. Los talleres, dirigidos a estudiantes, docentes y personal administrativo, abordaron diversas modalidades de práctica deportiva, recreativa y de movimiento corporal, contribuyendo al fortalecimiento de hábitos saludables, la integración institucional y el uso positivo del tiempo libre.
Evidencia Código 92</t>
  </si>
  <si>
    <t>Para  este primer  trimestre se realizan el  NómadaFest en el que participan todas las áreas de la Subdirección, además del acompañamiento de la ORI y el Centro de Egresados, que tiene como objetivo llevar la oferta de la subdirección a las instalaciones de la Universidad.
Para este primer  trimestre  a nivel general se realizo una  atención total de  17284 estudiantes  con una cobertura de 6480 en el total de programas  de la SBU.
Dentro del programa de Convivencia  se realizo Bienvenida a Posgrados con un participación de 28 estudiantes.
Tercer  Trimestre:  Par el  tercer  trimestre 2025  el numero e estudiantes  qyue participaron o se  beneficiaron del plna integral de  bienestar  estuvo conformado  asi:
Género y Cuidado:  participaron 596
GOAE: 832
Convivencia:  323
Deporte: 423
Cultura: 446
Salud: 2341
Alimentación: 3210
Socioeconomico:  501.
Lo anterior  indica que  dentro de los servicios  ofertados  por la SBU un total de 7261 estudiantes se  beneficiaron como minimo de uno de los  servicios.
Evidencias Código 88</t>
  </si>
  <si>
    <t>Primer Trimestre:
Para  este  corte se  realizaron publicación en los diferentes  medios de Comunicación autorizados por la UPN en el cual se  invito e informo de la manera de acceder a los servicios.
Segundo trimestre:
El Programa de Deporte y Recreación, en el marco del Plan Integral de Bienestar Universitario, promueve la participación estudiantil en las selecciones deportivas representativas de la Universidad Pedagógica Nacional. Durante el periodo reportado, se logró la inscripción en 14 modalidades deportivas dentro del Torneo ASCUN Distrital, consolidando así la presencia activa de la institución en el escenario 
deportivo interuniversitario.
Detalla Así: Atletismo: 15 participantes-Baloncesto femenino: 18 participantes-Baloncesto masculino: 20 participantes-Ultimate: 14 participantes-Fútbol femenino: 24 participantes-Fútbol masculino: 30 participantes-Fútbol sala femenino: 18 participantes-Fútbol sala masculino: 19 participantes-Judo: 1 participante-Karate: 9 participantes-Levantamiento olímpico de pesas: 11 participantes-Taekwondo: 6 participantes-Tenis de campo: 8 participantes.
Se hizo presencia en el Torneo CERROS, inscribiendo estudiantes en diversas disciplinas deportivas. 
Durante este evento interuniversitario, se logró la participación en siete modalidades deportivas, consolidando el compromiso institucional con el desarrollo del deporte formativo y competitivo.
El detalle de participación por disciplina fue el siguiente: Baloncesto masculino: 20 participantes-Baloncesto femenino: 18 participantes-Tenis de campo: 14 participantes-Taekwondo: 13 -participantes-Voleibol masculino: 19 participantes-Voleibol femenino: 16 participantes-Tenis de mesa: 11 participantes.
Participación de funcionarios – Torneo CERROS
Como parte del fortalecimiento de los espacios deportivos y recreativos dirigidos al personal administrativo y docente, el Programa de Deporte y Recreación, en el marco del Plan Integral de Bienestar Universitario, coordinó la participación de funcionarios de la Universidad Pedagógica Nacional en el Torneo CERROS.
En esta edición, se inscribieron equipos representativos en las siguientes modalidades: Baloncesto femenino-Baloncesto masculino-Fútbol masculino-Bolirana masculino-Bolirana femenino-Voleibol mixto  
Tercer Trimestre:
El Programa de Deporte y Recreación, en el marco del Plan Integral de Bienestar Universitario, promueve la participación estudiantil en las selecciones deportivas representativas de la Universidad Pedagógica Nacional. Durante el periodo reportado, se logró la inscripción en 11 modalidades deportivas dentro del Torneo CERROS,  de la siguiente manera : Baloncesto masculino 20 estudiantes,Baloncesto femenino 18 estudiantes,Taekwondo 14 estudiantes,Ajedrez 4 estudiantes, Voleibol playa 6 estudiantes,Futból sala Masculino 25 estudiantes,Futból sala femenino 21 estudiantes,Natación 14 estudiantes,Voleibol masculino 18 estudiantes,Voleibol femenino 20 estudiantes,Tenis de mesa 7 estudiantes.
Además se conto con la participacion de selecciones representativas de funcionarios en el torneo CERROS: Baloncesto masculino 15 funcionarios,Baloncesto femenino 12 funcionarias,Juego de rana masculino 4 funcionarios,Juego de rana femenino 4 funcionarias,Futból masculino 28 funcionarios,Tenis de mesa 11 funcionarios,Futból sala masculino 15 funcionarios, Voleibol mixto 20 funcionarios.
Para el torneo de ASCUN se vincularon las siguientes selecciones representativas: Atletismo masculino 8 estudiantes, Atletismo femenino 4 estudiante,Futból masculino 30 estudiantes,Futból femenino 29 estudiantes,Ajedrez  6 estudiantes,Karate 11,Baloncesto femenino 17 estudiantes,Futból sal masculino 20 estudiantes,Futból sala femenino 20 estudiantes,Levantamiento Olimpico de pesas 4 estudiantes,Disco volador 16,Taekwondo 4,Judo 2 estudiantes,Tenis de mesa 8 estudiantes.
En el torneo SUE estudiantes se conto con la participación de las selecciones represemtativas de : Ajedrez 9 estudiantes,Baloncesto femenino 11 estudiantes,Baloncesto masculino 12 estudiantes, Futból femenino 24 estudiantes,Futbol sala femenino 19 estudiantes,Futból sala masculino 19 estudiantes,Voleibol femenino 13 estudiantes,Voleibol masculino 15 estudiantes,Ultimate 19 estudiantes. Por ultimo en el torneo SUE FUNCIONARIOS las selecciones que participaron fueron: Ajedrez 1 participante,Baloncesto femenino 8 participantes,Bolirana 30 participantes,Tenis de campo 5 participantes,Tenis de mesa 8 participantes,Voleibol mixto 12 participantes,Futból sala masculino 11 participantes,Futból masculino 23 participantes,Baloncesto masculino 14 participantes.</t>
  </si>
  <si>
    <t>Para este primer trimestre se realizaron  inscripciones a los torneos  ASCUN y CERROS, caracterizados de la siguiente manera:
ASCUN: Disciplinas deportivas: Baloncesto Masculino, Baloncesto Femenino, Futbol sala masculino, Futbol sala femenino, Ajedrez femenino, Ajedrez masculino, Judo, Tenis de Mesa, Disco Volador, Karate, Taekwondo, Atletismo Femenino, Atletismo Masculino, Fútbol Femenino, Levantamiento Olímpico de Pesas, Tenis de campo; para un total de 16 equipos inscritos, y  un total de 180 estudiantes participando en competencias Universitarias.
CERROS: se debe aclarar que este torneo se encuentra culminando su calendario y temporada del año pasado.  Baloncesto Masculino, Baloncesto Femenino, Voleibol femenino, Voleibol masculino, Futbol sala masculino, Futbol sala femenino, Ajedrez femenino, Ajedrez masculino, Tenis de mesa, Tenis de Campo, Natación, Vóley Playa, Baloncesto femenino, Baloncesto Masculino, Taekwondo, para un total de 16 equipos inscritos, y  un total de 183 estudiantes participando en competencias Universitarias
Evidencia Código 91
Segundo trimestre:
se logró la inscripción en 14 modalidades deportivas dentro del Torneo ASCUN Distrital, consolidando así la presencia activa de la institución en el escenario 
deportivo interuniversitario.
A continuación, se detalla la participación por disciplina: Atletismo: 15 participantes-Baloncesto femenino: 18 participantes-Baloncesto masculino: 20 participantes-Ultimate: 14 participantes-Fútbol femenino: 24 participantes-Fútbol masculino: 30 participantes-Fútbol sala femenino: 18 participantes-Fútbol sala masculino: 19 participantes-Judo: 1 participante-Karate: 9 participantes-Levantamiento olímpico de pesas: 11 participantes-Taekwondo: 6 participantes-Tenis de campo: 8 participantes. para un    total de 223 estudiantes.
Se hizo presencia en el Torneo CERROS, inscribiendo estudiantes en diversas disciplinas deportivas.
Durante este evento interuniversitario, se logró la participación en siete modalidades deportivas, consolidando el compromiso institucional con el desarrollo del deporte formativo y competitivo.
El detalle de participación por disciplina fue el siguiente: Baloncesto masculino: 20 participantes-Baloncesto femenino: 18 participantes-Tenis de campo: 14 participantes-Taekwondo: 13 -participantes-Voleibol masculino: 19 participantes-Voleibol femenino: 16 participantes-Tenis de mesa: 11 participantes. Total de 111 estudiantes.
Participación de funcionarios – Torneo CERROS
Como parte del fortalecimiento de los espacios deportivos y recreativos dirigidos al personal administrativo y docente, el Programa de Deporte y Recreación, en el marco del Plan Integral de Bienestar Universitario, coordinó la participación de funcionarios de la Universidad Pedagógica Nacional en el Torneo CERROS.
En esta edición, se inscribieron equipos representativos en las siguientes modalidades: Baloncesto femenino-Baloncesto masculino-Fútbol masculino-Bolirana  femenino-Voleibol mixto, Para un total de 95 participantes.
Total de participantes : 429. 
Tercer trimestre:
Deporte:  Torneo CERROS,  de la siguiente manera : Baloncesto masculino 20 estudiantes,Baloncesto femenino 18 estudiantes,Taekwondo 14 estudiantes,Ajedrez 4 estudiantes, Voleibol playa 6 estudiantes,Futból sala Masculino 25 estudiantes,Futból sala femenino 21 estudiantes,Natación 14 estudiantes,Voleibol masculino 18 estudiantes,Voleibol femenino 20 estudiantes,Tenis de mesa 7 estudiantes.Torneo CERROS  167 estudiantes.
Selecciones representativas de funcionarios en el torneo CERROS: Baloncesto masculino 15 funcionarios,Baloncesto femenino 12 funcionarias,Juego de rana masculino 4 funcionarios,Juego de rana femenino 4 funcionarias,Futból masculino 28 funcionarios,Tenis de mesa 11 funcionarios,Futból sala masculino 15 funcionarios, Voleibol mixto 20 funcionarios.CERROS funcionarios  109 participantes.
ASCUN estudiantes se vincularon las siguientes selecciones representativas: Atletismo masculino 8 estudiantes, Atletismo femenino 4 estudiante,Futból masculino 30 estudiantes,Futból femenino 29 estudiantes,Ajedrez  6 estudiantes,Karate 11,Baloncesto femenino 17 estudiantes,Futból sal masculino 20 estudiantes,Futból sala femenino 20 estudiantes,Levantamiento Olimpico de pesas 4 estudiantes,Disco volador 16,Taekwondo 4,Judo 2 estudiantes,Tenis de mesa 8 estudiantes.ASCUN  179 participantes.SUE estudiantes se conto con la participación de las selecciones represemtativas de : Ajedrez 9 estudiantes,Baloncesto femenino 11 estudiantes,Baloncesto masculino 12 estudiantes, Futból femenino 24 estudiantes,Futbol sala femenino 19 estudiantes,Futból sala masculino 19 estudiantes,Voleibol femenino 13 estudiantes,Voleibol masculino 15 estudiantes,Ultimate 19 estudiantes.Total estudiantes: 141.En el torneo SUE FUNCIONARIOS las selecciones que participaron fueron: Ajedrez 1 participante,Baloncesto femenino 8 participantes,Bolirana 30 participantes,Tenis de campo 5 participantes,Tenis de mesa 8 participantes,Voleibol mixto 12 participantes,Futból sala masculino 11 participantes,Futból masculino 23 participantes,Baloncesto masculino 14 participantes.Total funcionarios: 112. Evidencia Codigo 91</t>
  </si>
  <si>
    <t xml:space="preserve">Los casos que se ha allegado a la oficina del Comité Asesor para el Cumplimiento y el Seguimiento del Protocolo de Violencias Basadas en Género (CACS) se han tramitado de acuerdo a los lineamientos de la resolución 0127 de 2023 en este primer trimestre se atendieron  04 casos activos, la información documental es de carácter confidencial, por lo cual no se colocan evidencias
Segundo trimestre:
Durante el segundo trimestre del año 2025, se encuentran 14 casos por Violencias Basadas en Género activos al interior del CACS. de los cuales el 001-2024 se cerró por proceso de justicia restaurativa, del total de los catorce casos; 8 se encuentran abiertos y 5 en apertura a espera de la firma de los documentos.
Tercer Trimestre:
Linea de atención: Durante el tercer  trimestre del año 2025, se abrieron 9 casos por Violencias Basadas en Género activos al interior del CACS. para un total 23 casos durante el 2025,  del total de los casos 2025, 7 se encuentran abiertos, cerrados 7, 5 en apertura a espera de la firma de los documentos, 3 remitido para juzgamiento y sanción a la audiencia de Justicia de Género y 1 a la Oficina de Control Disciplinario Interno(estos datos cuentan con reserva y confidencialidad)
En los espacios de orientación del CACS se dio atención a 22 personas, 19 estudiantes y 3 docentes de la UPN 
</t>
  </si>
  <si>
    <t xml:space="preserve">Se han realizado espacios destinados para la promoción de una cultura libre de discriminación y para la prevención de las Violencias Basadas en Género en todas las instalaciones de la Universidad y con todos los estamentos, a este  corte se  registro un total de 559 personas. Evidencia Código 98
Segundo trimestre:                                                                                     
Se tuvo un alcance total de 564 personas discriminado de la siguiente manera, 523 pertenecen a la comunidad universitaria; 448 son estudiantes, 16 docentes y 59  funcionarios, los 41 restantes corresponden a personas externas. las acciones estratégicas fueron:  
Desarrollar escenarios, actividades, ferias de servicios y eventos y a su vez realizar articulaciones intra e interinstitucional para el fortalecimiento del enfoque de género en la comunidad universitaria. 
Implementar estrategia de divulgación, apropiación y evaluación del protocolo de prevención, atención y sanción de las Violencias Basadas en Género de la UPN 
Implementar talleres, sensibilizaciones, procesos de formación y/o actividades en temas relacionados con el Género, diversidad y cuidado que aporten a la promoción de entornos libres de VBG y la prevención de las VBG 
Apoyar los procesos pedagógicos para la implementación de justicia restaurativa en los casos de VBG en los que haya lugar. 
Tercer  Trimestre:                                                                                                                       
Lineas de Promoción y Prevención: Se tuvo un alcance total de 1151  personas discriminado de la siguiente manera,1056 pertenencen a la comunidad universitaria; 583 son estudiantes, 335  docentes y 136  funcionarios, los 95 restantes corresponden a personas externas de las cuales abarcaron 90 personas de la compañía de aseo en dos escenarios, socialización del protocolo de VBG y Lo que si tiene nombre: taller de identificación de VBG
Llas acciones estratégicas fueron:  
Desarrollar escenarios, actividades, ferias de servicios y eventos y a su vez realizar articulaciones intra e interinstitucional para el fortalecimiento del enfoque de género en la comunidad universitaria. 
Implementar estrategia de divulgación, apropiación y evaluación del protocolo de prevención, atención y sanción de las Violencias Basadas en Género de la UPN 
Implementar talleres, sensibilizaciones, procesos de formación y/o actividades en temas relacionados con el Género, diversidad y cuidado que aporten a la promoción de entornos libres de VBG y la prevención de las VBG 
Apoyar los procesos pedagógicos para la implementación de justicia restaurativa en los casos de VBG en los que haya lugar. </t>
  </si>
  <si>
    <t>Se han generado 3 espacios en las diferentes instalaciones, con el propósito de generar conversaciones y reflexiones alrededor del consumo y uso de SPA, las jornadas están dirigidas a toda la comunidad universitaria, desde estudiantes hasta funcionarios.
1. Espacios  Libres de  Humo  -calle 72 con 64 participantes.
2. Prevención del Consumo de  SPA- Calle 72 con 15 participantes.
3. Prevención del consumo de Spa- Valmaría Con 27 participantes 
Segundo trimestre:
Durante el segundo trimestre se desarrollaron espacios amplios de formación alrededor de la temática de SPA en los que se logró un total de 107 estudiantes, distribuidos así:
a. Escuela de formación ciudadana/SPA un total de 52 estudiantes,
b. 17 personas en taller prevención consumo de SPA,
c.  en ZOU prevención de tránsito de etapa en consumo, 
d.  27 en prevención del consumo y cuídate bienestar, 
e. 1 taller de conversación sobre bienestar
Tercer  Trimestre:
Se desarrollaron espacios amplios de formación alrededor de la temática de SPA los cuales alcanzaron un total de 46 estudiantes, especificamente:  25 en ZOU prevención de tránsito de etapa en consumo, 21 participantes en tres jornadas del laboratorio NODO. De igual manera, se inicia el trabajo en convenio con ATS, iniciando por el desarrollo de la encuesta  "ENCUESPA", iniciando su aplicación el día 15 de septiembre, con un total al 30 de septiembre de 22 respuestas. </t>
  </si>
  <si>
    <t>Se han presentado 25 atenciones de manera individual y grupal, por medio de las modalidades de atención regular y por atención en crisis. 
Segundo trimestre:
Durante el segundo trimestre acceden un total de 64 estudiantes caracterizados que se reconocen como parte de población diferencial, 
De las cuales podemos identificar Como:
Una persona pertenece a la comunidad afrocolombiana
una persona en condición de discapacidad,
 Dos personas (02) hacen parte de la comunidad LGBTIQ+,
Unas personas (01) es víctima del conflicto armado,
Dos personas 2 son personas en condición de discapacidad. 
Las otras 39 personas fueron atendidas y caracterizadas en atención individual de la siguiente manera: 2 afrocolombianas, 5 en condición de discapacidad, 24 LGBTIQ+, 8 víctimas del conflicto armado.
Participan 19 personas en el taller de identidades que sanas en el marco de la conmemoración del orgullo LGBTIQ+.
Cabe resaltar que se encuentra un subregistro en tanto en los listados de asistencia a las actividades, muchos estudiantes no diligencian la casilla correspondiente a Grupo poblacional condición de discapacidad. 
Tercer Trimestre:
Durante el Tercer trimestre acceden un total de 36 estudiantes caracterizados que se reconocen como parte de población diferencial, 
De las cuales podemos identificar Como:
Una persona pertenece a la comunidad afrocolombiana
una persona en condición de discapacidad,
28 personas (28) hacen parte de la comunidad LGBTIQ+,
04 víctimas del conflicto armado
02 de grupos étnicos. 
Evidencia Código 101.</t>
  </si>
  <si>
    <t>Primer trimestre
para  este primer corte se realiza un avance en la propuesta técnica y de preguntas en componentes específicos.
Articulación de dependencias como por ejemplo con Subdirección de admisiones y registro, y proyección de la necesidad de articulación con Vicerrectoría académica, Planeación y Sistemas.
 Se presenta link de caracterización https://forms.office.com/r/FZjV80KbgU.
en este  corte se  realizó reunión con el equipo  para validar  el tipo de pregunta y la presentación de las mismas.
Segundo trimestre:
Durante   este trimestre, desde la SBU, se ha venido adelantando el proceso de caracterización para la consolidación del formulario a aplicar a los estudiantes admitidos para el 2025-1, donde el 11 de junio se envía a la subdirección de Admisiones y registro el Forms con las preguntas revisadas. Este proceso ha constado de varios momentos de reunión con diferentes programas y dependencias de la UPN. Inicialmente, el 21 de marzo se realiza reunión con miembros de Calidad, Género y GOAE de Bienestar universitario para revisión de preguntas de caracterización, posteriormente, se realiza reunión con Admisiones y registro el 31 de marzo donde se llega al acuerdo de anclar el formulario de caracterización a estudiantes admitidos para el semestre 2025-1 en dicha reunión se evidencia la necesidad de vincular a dependencias como la VAC, Rectoría, Planeación y Sistemas para el análisis de la implementación del proceso de caracterización. 
Teniendo en cuenta que el proceso de caracterización está vinculado a la generación de un sistema de alertas, se participa en Comité directivo del día 23 de abril donde se socializa software Adviser, luego de ello, se realiza reunión para la socialización de software desarrollado por la empresa INTEVO. 
Tercer  trimestre:
Durante   este trimestre, desde la Subdirección de Bienestar Universitario, Se realiza la contratación de la profesional que llevará a cabo la caracterización, misma que se llevará a cabo en los semestres 7, 8, 9 y 10 de todos los programas de la universidad a través de una muestra representativa de la población. Se decide realizar la caracterización de estos semestres ya que desde VAC y Permanencia y graduación realizarán la caracterización de los semestres 1, 2, 3 y 4. La profesional se ha reunido con la Coordinadora y los profesionales delegados (Trabajo social y Psicopedagogía), con quienes ha revisado el instrumento y realizados cambios en el mismo. Se avanza en la solicitud de la información concerniente a los estudiantes de los semestres a aplicar a las dependencias encargadas (Admisiones y registro, VAC). Se realizan las modificaciones al instrumento quedando ya el definitivo.
Evidencia  Código 100</t>
  </si>
  <si>
    <t>Con corte al primer trimestre la acción no presenta avance, sin embargo, se encuentra en la elaboración de los estudios previos y términos de referencia para la convocatoria de la iniciativa de los parches pedagógicos, apuesta que se dará apertura en el mes de mayo del 2025. Evidencia Código 103
Segundo trimestre:
Durante el segundo trimestre del año 2025, el Programa de Convivencia ha desarrollado y diseñado diversas iniciativas dirigidas a fortalecer espacios de formación en derechos humanos como base para la convivencia, dirigidos a toda la comunidad universitaria con la participación total de 141, distribuidos así:  
Apoyo a cuatro iniciativas autónomas estudiantiles, promovidas por integrantes de la comunidad, incluyendo jornadas de liderazgo estudiantil, eventos culturales y representación como actores de la comunidad universitaria en espacios nacionales: 
Jornada de Trabajo de Representaciones Estudiantiles y Liderazgos: 4 participantes - 05 de junio.   
Articulación Estudiantil para el Evento del Sound System: 2 participantes - 22 de mayo. 
Articulación para el Evento del Profe en la Trampa Antifascista: 2 participantes - 30 de mayo.  
Apoyo a Estudiantes en Representación al Congreso Nacional Estudiantil en Cartagena: 30 participantes - 06 de abril. 
Desarrollo de la Escuela para la Convivencia y la Participación Estudiantil, organizada en tres grupos con un total de 92 estudiantes participantes. Cómo resultado del proceso se referencian la entrega del documento metodológico de la escuela, matrices de sistematización de las sesiones de la escuela y las listas de control y reporte de asistencia por grupo, así como el consolidado del reporte final y las listas de asistencia de la sesión # 8:  
Grupo A: Sesión #8 Historia del movimiento estudiantil - 12 de mayo  
Grupo B: Sesión #8 Historia del movimiento estudiantil - 13 de mayo  
Grupo C: Sesión #8 Historia del movimiento estudiantil - 14 de mayo  
Se avanzo en la propuesta para el desarrollo de la Escuela de Liderazgo y Participación Estudiantil. Para ello, se realizó una reunión por teams con 4 estudiantes interesados y se elaboró un documento preliminar.  
Documento versión preliminar (1) y lista de asistencia de teams – 26 de junio # de participantes.  
Se finalizo y aprobó el proyecto Parches Pedagógicos 2025. Cómo evidencia se remite documento en versión final, formularios para la inscripción de iniciativas aprobados por el área de calidad y el avance en la gestión presupuestal con la expedición del CDP.  
Tercer  Trimestre:
En el tercer trimestre se referencian las listas de asistencia por cada grupo en las sesiones correspondientes al mes de septiembre de la Escuela para la Convivencia, organizada por los tres grupos, con un total de 99 estudiantes Inscritos, en el marco de las monitorias ASE 2025-2.
15/09 -  22/09 - 29/09 (2025)  Grupo A. 
16/09 - 23/09 - 30/09 (2025) Grupo B. 
17/09 - 24/09 (2025)  Grupo  C. 
- 3 reuniones de apoyo a diversas actividades de la comunidad universitaria, enfocadas en la promoción de los derechos humanos y la convivencia universitaria con un total de 4 beneficiarios.
Apoyo actividades de la comunidad - evento ACEU - 06/08/2025 - 1 estudiante. 
Apoyo actividades de la comunidad universitaria - 14/08/2025 - 2 estudiantes. 
Articulación Apoyo comunidad estudiantil - Dialogo Consejo locales de juventud - 26/08/2025 - 1 estudiante. 
Evidencia  Código 103</t>
  </si>
  <si>
    <t>Durante este  trimestre  se  llevo a  cabo:
1. Bienvenida a  Estudiantes, Docentes, Funcionarios y funcionarios
2. Fest Nómada en los diferentes  espacios de la universidad para este  corte Calle 72 y Nogal.
3. 3M  homenaje a  la Mujer
Segundo trimestre:
Para el segundo trimestre buscando incentivas y fortalecer el sentido de pertenencia a la universidad desde la Subdirección de Bienestar se realizaron entre otras las siguientes  actividades  masivas.
Celebración del Dia del  maestro la cual conto con la asistencia de  257  maestros realizada el día 16 de mayo en donde se pudo agradecer y exaltar la labor de nuestros maestros y maestras. Se celebro el día de la secretaria en lagosol de Girardot, generando espacios de esparcimiento y compartiendo con compañeros de otras áreas para afianzar los lazos contando con una asistencia de 47 funcionarios. se  realizo la continuidad de Nomada  fes  en a los instalaciones de Valmaría y UPK contando con una asistencia total de 79 personas de la comunidad. Adicionalmente por los espacios, servicios y atenciones ofrecidos a  la comunidad Universitaria se da a conocer la siguiente cobertura por programa:
GOAE 731
CONVIVENCIA 870
DEPORTE 1008
GENERO 487
CULTURA 354
SOCIOECONOMICO 4766
SALUD 1558.
Adicionalmente es importante resaltar que 219 personas externas a la universidad pero con vinculo como representantes de los estudiantes, participaron en las Bienvenidas del primer semestre 2025-1
tercer  Trimestre:
Dentro del  tercer  trimestre  se  realizaron dos  actividades  enmarcadas en sentido de pertenencia de la  Universidad  las cuales  fueron las  Bienvenidas de estudiantes de pregrado y Posgrado y el Nomada fest. Dentro de estas  actividades  se realizo una  cobertura de 1185 persons de la  comunidad  Universitaria, dividida  en 891 estudiantes, Docientes 260, funcionarios 34. 
Adicionalmente se beneficiaron personas  externas  que correpondene en su mayoria a la bienvenida de  familias 389 personas.
Evidencia Código 106.</t>
  </si>
  <si>
    <t>Durante el primer trimestre del año 2025, se han generado 3 espacios, los cuales corresponden a: 
-3 socializaciones del Protocolo de prevención y atención para la resolución de conflictos de convivencia para estudiantes como herramienta pedagógica – PRCC. 
-Se recepcionaron 18 casos individuales que, debido a la confidencialidad del procedimiento, no se podrá compartir la información ya que hace parte de la reserva y confidencialidad de la comunidad involucrada. 
-Se realizaron 2 mesas de trabajo con relación a las rutas de interés general de Ventas Informales y Asuntos Étnicos en el marco del PRCC. 
-Se realizaron 9 atenciones y orientaciones en el marco del Protocolo de prevención y atención para la resolución de conflictos de convivencia para estudiantes como herramienta pedagógica
Segundo trimestre:
Durante el segundo trimestre del 2025, se implementaron diversas acciones en el marco del protocolo de resolución de conflictos de convivencia, enfocadas en la mediación, sanación y restauración de derechos.  
Las acciones realizadas incluyen: 
4 socializaciones del Protocolo de Resolución de Conflictos de Convivencia (PRCC) con estudiantes:
a. Socialización PRCC - Estudiantes primer semestre Biología: 01/04/2025 
b. Socialización PRCC - Estudiantes segundo semestre Biología: 01/04/2025 
c. Socialización PRCC - Nómada Fest Estudiantes Valmaría: 02/04/2025 
d. Socialización PRCC - Nómada Fest Estudiantes UPK: 08/04/2025 
6 talleres prácticos orientados a fortalecer habilidades en mediación y resolución de conflictos, dirigidos a distintos grupos dentro de la universidad:
a. Taller: "En la otredad: el ABC de la transformación de los conflictos" - Jóvenes a la U-E: 05 de junio. 
b. Taller: "En la otredad: el ABC de la transformación de los conflictos" - Estudiantes Biología: 01 de abril 
c. Taller: "En la otredad: el ABC de la transformación de los conflictos" - Licenciatura en Música: 04 de junio 
d. Taller: "En la otredad: el ABC de la transformación de los conflictos – Tipos de justicia, justicia Restaurativa Grupo A: 07 de abril 
e. Taller: "En la otredad: el ABC de la transformación de los conflictos – Tipos de justicia, justicia Restaurativa Grupo B: 08 de abril 
f. Taller: "En la otredad: el ABC de la transformación de los conflictos – Tipos de justicia, justicia Restaurativa Grupo C: 09 de abril
•19 atenciones, orientaciones y mediaciones, donde se brindaron espacios personalizados para la atención y acompañamiento en casos específicos que requirieron intervención directa. 
•	15 casos de la ruta de mediación Pedagógica del PRCC evidenciados en la matriz de seguimiento adjunta en PDF. 
•	2 mesas de trabajo sobre conflictos de interés general, una en relación a las ventas informales y otra sobre animales de compañía, donde se desarrollaron encuentro colectivos para analizar las temáticas señaladas relevantes con la convivencia y los derechos y facilitar el diálogo abierto entre los diferentes integrantes de la comunidad universitaria.  
Tercer  trimestre:
Durante el tercer trimestre, en relación con el código 112, que corresponde a la sumatoria de espacios de formación en mediación, sanación y restauración de derechos desde el Programa de Convivencia, se presentan las siguientes actividades:
1. Ruta de Atención Individual Mediación Pedagógica:
Para el tercer trimestre se recibieron 14 notificaciones de casos, de los cuales 03  fueron aperturados y 01 fue redireccionado a la atención jurídica del CEPAZ por ser una situación de Derechos Humanos. Se adjunta matriz de seguimiento, hoja ruta individual. 
2. Ruta de Mesas de Trabajo de Interés General: 31
Ventas Informales: Se desarrollaron  28  mesas de trabajo en el marco de la ruta de atención para concertación y negociación de conflictos de interés general, enfocados en el abordaje a las ventas informales dentro del campus, buscando alternativas que favorezcan a los involucrados.
Mesa Ambiental: Se desarrollaron 2 espacios de diálogo con la comunidad interesada en temas ambientales, en relación a la responsabilidad sobre el cuidado del entorno.
 Mesa de Asuntos Étnicos: Se realizó 1 encuentro en la mesa de asuntos étnicos, abordando temas relevantes en relación a la casa de pensamiento.
3. Atenciones y Orientaciones Emergentes - Otras:
En cuanto a atenciones y orientaciones emergentes de 46 que llevamos en el año, 28 corresponden al tercer trimestre, se adjunta matriz de seguimiento, hoja atención y orientación. 
4. PRCC - Talleres y socializaciones:
Talleres: Se realizaron 03 espacios de taller en el marco de la Escuela para la convivencia y la participación de las monitorias ASE: 
Escuela ASE  Sesión #1 - Grupo A - Habitar la universidad desde la ética del cuidado - 15/09/2025. 
Escuela ASE  Sesión #1 - Grupo B- Habitar la universidad desde la ética del cuidado - 16/09/2025. 
 Escuela ASE Sesión #1 - Grupo C - Habitar la universidad desde la ética del cuidado - 17/09/2025. 
Socializaciones de las dos rutas individual y de interés general del PRCC: 126 personas socializadas
Nómada Fest - calle 72: 31/07/2025 = 14
Socialización protocolos Convivencia, Genero, GOAE, SALUD: 02/08/2025= 29
Nómada Fest - Parque Nacional: 06/08/2025 = 5
Nómada Fest - UPK: 19/08/2025 = 19
Nómada Fest - Valmaría: 02/09/2025 = 22
Nómada Fest - UPK: 02/09/2025 = 19
Socialización Lic. Filosofía: 18/09/2025 = 18
Se llevó a cabo la socialización de la ruta de alteraciones a las dinámicas académicas y de la vida universitaria asociadas a la protesta social, correspondiente a una de las mesas de trabajo del PRCC,  dirigido a 63 personas de servicios generales de la empresa de tercerización de aseo: 
Socialización Ruta de abordaje a las alteraciones académicas - Compañía de aseo y oficiales- SSG - valmaria - 29/07/2023 = 3
Socialización Ruta de abordaje a las alteraciones académicas - Compañía de aseo y oficiales- SSG - UPN   calle 72 -  22/07/2025 = 35 
Socialización Ruta de abordaje a las alteraciones académicas - Compañía de aseo y oficiales- SSG - Parque Nacional  -  23/07/2025 = 2
 Socialización Ruta de abordaje a las alteraciones académicas - Compañía de aseo y oficiales- SSG - SEI  -  30/07/2025 = 3
Socialización Ruta de abordaje a las alteraciones académicas - Compañía de aseo y oficiales- SSG - IPN -  02/09/2025 = 18
Socialización Ruta de abordaje a las alteraciones académicas - Compañía de aseo y oficiales- SSG - Centro de lenguas -  03/09/2025 = 3
Para un total de 189 participantes de los escenarios de socialización de las rutas en el marco del PRCC y 13 espacios de socialización. 
Evidencia Codigo 112</t>
  </si>
  <si>
    <t>Durante el segundo trimestre del 2025 se firmó el convenio interadministrativo 336-2025.
Se expidió el certificado de Disponibilidad Presupuestal 1541 del 19 d de junio de 2005.
Se realizó el proceso de verificación de condiciones para la asignación del beneficio a 94 estudiantes.
Durante el tercer trimestre de 2025 se realizó el tramite de reconocimiento económico a 94 estudiantes mediante planilla de pago 112 radicada con memorando  202505600131223</t>
  </si>
  <si>
    <t>En el mes de marzo desde el Programa de Salud, se han realizado  06 espacios de formación y socialización de los cuales 4 (Biología) fueron en B 319, B 315, Ático (Posgrados), B 329. 2 (Artes Escénicas) plazoleta común de  parque nacional,   relacionados con los servicios de enfermería, odontología, fisioterapia y medicina, en los diferentes semestres de las licenciaturas en Artes Escénicas y Biología, dando a conocer temáticas propias de cada servicio, resolviendo dudas e invitando a la comunidad estudiantil a que participen de los servicios mencionados, en estos espacios participaron 159 estudiantes.    
los beneficiarios de las acciones para el fortalecimiento de salud fue de 2111  sobre el total de miembros de la comunidad  de 11981
Segundo Trimestre:
Desde el programa de salud se realizan diferentes campañas en busca de la promoción y prevención de enfermedades y una mayor atención en el cuidado de la salud. Para este trimestre la cantidad de atenciones entre los diferentes servicios de Enfermería, Fisioterapia, Higiene Oral, Medicina, Odontología y campañas de promoción y prevención fue de 4073, generando  una  cobertura  total del 34%
Tercer Trimestre:
Salud: Para el tercer trimestre del año 2025 desde el Programa de Salud se beneficiaron 7487 los integrates de la comunidad universitaria desde los diferentes servicios de atención, viendose reflejado en:  
Enfermeria:  Total 2638 
Fisioterapia: Total 1100
Odontologia  Total: 1022
Medicina: Total: 1055
Examenes de ingreso estudiantes nuevos: 1348 
Nomada Fest (Nogal, Parque Nacional, UPK y Valmaria): 139
PYP Cervicalgia: 1
PYP Cuidado del Cuerpo: 6
PYP Cuidados de salud en salida Pedagogica: 23
PYP Higiene Postural: 18
PYP Toma Pruebas Rapidas VIH: 136
Salas Amigas: 1</t>
  </si>
  <si>
    <t>Segundo trimestre:
se realiza Reunión el 07 de mayo del 2025, con la subdirección de servicios Generales y el área de Infraestructura. Se adjuntan acta de Reunión.</t>
  </si>
  <si>
    <t>Primer  trimestre:
En la actualidad se encuentra en proceso de consolidación la guía metodológica que orientará el desarrollo de las 4 mesas de trabajo a realizarse entre el 21 de abril a 30 de mayo del 2025, para ello, se llevó a cabo el pasado 17 de marzo una reunión virtual con tres dependencias, con el propósito de consolidar aportes conjuntos que permitan la construcción de la estructura metodológica del documento y de la estrategia de participación en las mesas.  
Segundo trimestre:
En el marco del ajuste del Reglamento Estudiantil, desde el Programa de Convivencia se lideraron espacios de diálogo y trabajo colaborativo con diferentes estamentos de la comunidad universitaria. Como resultado se publicaron en el micrositio del Programa de Convivencia algunos documentos de las memorias de los espacios desarrollados: https://bienestar.upn.edu.co/convivencia/ 
Las actividades desarrolladas incluyeron: 
Mesas Amplias de diálogo dirigidas a la comunidad universitaria: 
a.	Mesa Amplia #1: Género y diversidades: 6 de mayo  
b.	Mesa Amplia #2: Mesa para el abordaje de temas en relación con las sustancias psicoactivas: 14 de mayo  
Mesas de diálogo con Docentes: 
a)	Mesa dialogo con profesores #1 (psicopedagogía)= 24 de abril 
b)	Mesa dialogo con profesores #2 (Humanidades)= 08 de mayo 
c)	Mesa dialogo con profesores #3 (Fac. Bellas artes) = 06 mayo 
d)	Mesa dialogo con profesores #4 (Departamento de Física y Química - Ciencia y Tecnología) = 29 de abril 
e)	Mesa dialogo con profesores #5 (Educación Física) = 05 de mayo 
Mesas de diálogo con funcionarios administrativos y Trabajadores Oficiales: 
a.	Una mesa con personal administrativo= 11 de junio 
b.	Una mesa con trabajadores oficiales= 13 de junio
para este  trimestre se realizaron un total de 09 espacios. Evidencia Código 14
Tercer  trimestre:
En el marco del ajuste del Reglamento Estudiantil, desde el Programa de Convivencia, y posterior a la realización de los espacios de diálogo y trabajo colaborativo con diferentes estamentos de la comunidad universitaria, se desarrolló un documento de propuesta preliminar durante el tercer trimestre que acompaña el borrador de resolución  para la modificación del reglamento estudiantil de pregrado, especialmente al capítulo 8 sobre convivencia universitaria, documento construido en articulación con la Oficina Jurídica de la universidad.</t>
  </si>
  <si>
    <t>Durante el primer trimestre del año 2025, se han realizado dos reuniones internas como subdirección de bienestar universitario y otra con aliados estratégicos como lo es la Unidad solidaria, donde se ha construido, definido y alimentado la hoja de ruta para el abordaje de las ventas informales dentro del campus. En ese sentido, si bien aún no se cuenta con la totalidad del documento, se está avanzando en la propuesta con la elaboración de insumos, se tiene proyectada primera entrega para el 30 de junio del 2025 y entrega final para el 14 de noviembre 2025.  
Segundo trimestre:
Este informe de segundo trimestre detalla los avances en los productos generados en relación con la propuesta para abordar las ventas informales dentro de la Universidad Pedagógica Nacional (UPN) de abril, mayo y junio. Para ello, se realizó: 
•	Documento Preliminar: Se cuenta con 1 documento que consolida el enfoque inicial de la línea base de la propuesta para el abordaje.
•	Listas de asistencia: Se han llevado a cabo 2 espacios de reunión con dependencias de la universidad para alimentar la propuesta en términos técnicos, de donde se generaron los siguientes insumos y actividades: 
•	Reunión con Sistema de Gestión Ambiental: 20 de junio  
•	Reunión con Infraestructura: 26 de junio 
•	Se presenta 1 documento de propuesta, el cual consolida la articulación realizada con la Unidad Solidaria y Canapro. - propuesta asociatividad UPN. 
Tercer Trimestre:
Durante el tercer trimestre, el programa de convivencia ha desarrollado las siguientes actividades en relación con la construcción de la línea base como propuesta para abordar las ventas informales en la UPN:
1. Mesas de Trabajo: Se realizaron 5 mesas de trabajo con funcionarios, docentes e instituciones aliadas para articular esfuerzos en la construcción de la línea base para el abordaje a las ventas informales.
-	Recorrido Mapeo puntos de venta y corredores - 15/07/2025 - 1 participante. 
-	Mesas de trabajo - ventas informales - Junta directiva ASPU - 20/08/2025 - 5 participantes. 
-	Mesa de trabajo - ventas informales - recorrido puntos de energía poceta - 21/08/2025 - 2 personas. 
-	 Mesa de trabajo - ventas informales - Unidad solidaria - 1/09/2025 - 3 personas. 
-	 Mesa de trabajo - ventas informales - Reunión balance - 15/09/2025 - 1 persona. 
 2. Elaboración y Entrega de Producto Preliminar: Se avanzó en la elaboración del documento y entregó el producto preliminar correspondiente a la línea base con sus respectivos anexos.</t>
  </si>
  <si>
    <t>El 30/01/2025 se expidió El 03/02/2025 se publicó la convocatoria con fecha límite de inscripción
hasta el 07/02/2025. Entre el 08/02/2025 y el 19/02/2025 se realizó el estudio socioeconómico, el
listado de publicó el 19/02/2025 con los datos de 100 estudiantes preseleccionados. 21 de febrero
de 2025 a las 3:00 pm, en el Torreón B419, se llevará a cabo la primera reunión del Programa ASE
2025-1 que tiene como fin confirmar la aceptación del beneficio. Se expidió la Resolución 0159 del
06/03/2025 con la asignación del beneficio a 100 estudiantes. Durante el proceso 5 estudiantes
renunciaron al beneficio motivo por el cual fue necesario expedir la Resolución 0212 del
31/03/2025 asignando las 5 plazas disponibles. Mediante memorando 202505600042603 se
solicitó la expedición de los RP 1318 al 1417 del 02/04/2025
Segundo trimestre:
Segundo Trimestre:
Durante el primer semestre del año 2025, se llevó a cabo el proceso de selección de 100
monitores ASE, de los cuales 96 estudiantes recibieron el primer reconocimiento económico, en
cumplimiento de lo establecido, una vez radicaron su respectivo plan de trabajo.
Finalmente, 91 estudiantes culminaron satisfactoriamente su participación en el programa, por lo
cual se les otorgó el segundo reconocimiento económico, de acuerdo con los lineamientos
establecidos.
Soportes: Resolución 0159 de 2025 y la Resolución 0212 de 2025, planillas de pago primer y
segundo reconocimiento económico</t>
  </si>
  <si>
    <t xml:space="preserve">III trimestre:
Se realizaran en el marco del presente indicador, el fortalecimiento del GRUPO DE ORIENTACIÓN Y ATENCIÓN PSICOSOCIAL ESTUDIANTIL, donde se espera aumentar los servicios dirigidos a la comunidad universitaria. Sin embargo al corte de 30/09/2025 no se han realizados las gestiones contractuales, toda vez que esto esta enmarcado en los recursos destinados por parte del MEN (Plan de Fomento al Bienestar) </t>
  </si>
  <si>
    <t>Segundo trimestre:
En proceso de  cotización y compra de  recipientes
Tercer Trimestre.
Se adquieren  por parte del Sistema de Gestion Ambiental, quien hace la correspondiente entrega, dejando cumplida la actividad. 
se  adjunta eviencia Evidencia NC 141-2024</t>
  </si>
  <si>
    <t>Se  tiene agendada  la reunión  para  el 04 de  junio del 2025, con el subdirector  y los  gestores del programa en un horario de 10 am a 12m. 
Segundo trimestre:
Teniendo en cuenta la  siguiente información; ""desde la Oficina de Desarrollo y Planeación- Sistema de Gestión de Calidad nos encontramos en actualización de la metodología para la identificación, valoración y mitigación de los riesgos, el cual se proyecta contar con esta actualización a junio 15 de 2025. Una vez contemos con esta actualización avanzaremos a través de mesas de trabajo la actualización de riesgos""  La  SBU esta pendiente de os  nuevos  lineamientos para dar  avance a  este ítem.
Tercer  Trimestre:
Se vienen realizando mesas de trabajo con los  gestores de la SBU y Calidad, en los cuales  ya se establecio el contexto estrategico y en la proxima mesas se levantaran los riesgos propios de la SBU. La reunión se realizo en el mes de agosto</t>
  </si>
  <si>
    <t>Durante  este Corte se  realizaron dos actividades:
1, Bienvenidas a  Profesores  el  día    de  Febrero del  2025  y se  conto con un participación de 133  Docentes
2. Nómada  Fest   el  día  en la  calle  72 y Nogal  
Segundo trimestre:
Segundo Trimestre: Durante este segundo trimestre del 2025 participaron  o se beneficiaron de los programas del Plan Integral de Bienestar Universitario,  un Porcentaje 26,5% docentes. Teniendo en cuenta que la sumatoria de docentes beneficiados fue de 300 sobre total de docentes de  discriminados  así:
Acompañamiento GOAE  26
Convivencia  195
Genero y cuidado 17  
Cultura 11
Socioeconómica  14 
Salud  34
Tercer  Trimestre:  Durante  el 3 trimestre  del 2025 se realizaron 6 campañas a nivel general, enmarcadas en los diferentes programas que hacen parte del plan integral de bienestar</t>
  </si>
  <si>
    <t>De  manera atenta amablemnete solictamos ampliacion de la fecha de finalizacion a 30 de noviembre del 2025.</t>
  </si>
  <si>
    <t>El 11/08/2025 se suscribió el contrato de prestación de servicios 1154 DE 2025 con Rocío Chacón - RICAN´S con el objeto de Prestar el servicio de entrega diaria de almuerzos subsidiados a los estudiantes de la Universidad Pedagógica Nacional matriculados en los programas que se desarrollan en la Universidad Pública de Kennedy – UPK con corte a l 30/09/2025 se han beneficiado 346 personas con un registro de 3850 almuerzos de acuerdo con el registro del sistema del restaurante e informe de pago presentado por el contratista.</t>
  </si>
  <si>
    <t>III trimestre:
Se registra la identificación, verificación y señalización del protocolo de lavado de manos</t>
  </si>
  <si>
    <t>III trimestre:
Se realiza Capacitación sobre el diligenciamiento de los formatos de limpieza</t>
  </si>
  <si>
    <t>La meta de 100 estudiantes no se cumplió debido al desistimiento de tres (3) beneficiarios y al incumplimiento de una (1) estudiante con los requisitos del programa. Además, treinta (30) estudiantes recibieron el reconocimiento económico de forma proporcional al cumplimiento parcial del plan de trabajo.</t>
  </si>
  <si>
    <t>El 04/03/2025 se publicó el proceso de invitación cerrada UPN-VADIC001-2025 para la
adjudicación del contrato con objeto “REALIZAR LA COMPRA DE BONOS
ALIMENTARIOS PARA ESTUDIANTES DE LA UNIVERSIDAD PEDAGÓGICA
NACIONAL”, la cual fue declarada desierta mediante Resolución 113 del 17/03/2025. El
21/03/2025 se solicitó la anulación del CDP 259-2025 mediante memorando
202505600043653 para proceder con la expedición del CDP para realizar el proceso de
contratación directa, con corte de 30/03/2025 se realiza el nuevo estudio de mercado.
Segundo trimestre: Durante el primer semestre del año 2025, 6.515 estudiantes de
pregrado fueron beneficiarios del programa de alimentación, lo que representa una
cobertura del 73 % del total de estudiantes de pregrado de la Universidad que para el
semestre 2025-1 fue de 8897 estudiantes Adicionalmente, se realizó la entrega de bonos
alimentarios por un valor unitario de $345.000 a estudiantes de las sedes UPK y LEBPD,
quienes, debido a su ubicación, no tienen acceso al servicio de restaurante universitario.
Este beneficio fue asignado a 706 estudiantes de los cuales a 655 redimieron en el
periodo habilitado para la redención, garantizando así una alternativa de apoyo
alimentario con una cobertura del 93% (los bonos que no se redimen, no quedan
pendientes de asignación. simplemente no se pagan al proveedor).
Teniendo en cuenta El total de la cobertura de Alimentación suministrada por el
restaurante y los bonos entregados que buscan cubrir esta necesidad alimentaria, se
logró un porcentaje de cubrimiento del 80% del total de estudiantes matriculados.
Durante el tercer trimestre el contratista presentó un ajuste en la cantidad de bonos
redimidos en el primer semestre debido a que 20 estudiantes que realizaron la redención
del beneficio estaban registrados como clientes y por lo tanto no los reportaron en el
informe del primer corte, por lo tanto Este beneficio fue asignado a 706 estudiantes de
los cuales a 675 redimieron el bono.</t>
  </si>
  <si>
    <t>Durante el tercer trimestre de 2025 se realizó la liquidación del contrato N.º 701-2025. En
el momento del pago, el proveedor no permitió efectuar el pago de los bonos redimidos
durante el periodo de ejecución, debido a que el contrato establece en la obligación N.º 6
lo siguiente: “Entregar un reporte de los bonos redimidos cuando el supervisor del
contrato lo requiera, en medio magnético, con la información recopilada y los soportes
que den cuenta del avance, cantidad de bonos entregados y dificultades en el desarrollo
del objeto del proceso. Si cumplido el plazo de ejecución existen bonos pendientes por
redimir, estos deberán ser entregados a la Universidad en tarjetas físicas cargadas con
un valor de $345.000, con restricción de uso únicamente para alimentos .” En
cumplimiento de esta obligación, el contratista entregó 55 bonos, de los cuales, con corte
al 30 de septiembre de 2025, se entregaron 8 bonos alimentarios. Desde la SBU se
diseñó y aplicó un procedimiento temporal para la entrega de los bonos físicos con el fin
de tener control y transparencia en la entrega. Es pertinente aclarar que la SBU no
programó la adquisición de bonos alimentarios en el segundo semestre, toda vez que
esta actividad se remplazó con la entrega de almuerzos a los estudiantes de UPK.</t>
  </si>
  <si>
    <t>Tercer trimestre trimestre
A la fecha de cohorte, se asignaron las 111 plazas a estudiantes de las diferentes
facultades:
1-Se proyectó y divulgó cronograma - 23 de julio
2-Se realizó la convocatoria - 4 de agosto
3-Se tramitaron CDPs
4-Se otorgaron las monitorias de docencia y gestión institucional mediante las
resoluciones de la vicerrectoría académica.
5-Se suscribieron y dieron inicio a los planes de trabajo de cada monitor.
Al corte del 30/09/2025 cuenta con registro presupuestal las resoluciones 0029 (FED),
0030 (FHU), 0033 (FCT). Los demas registros presupuestales se iran solicitando antes
de terminar el semestre academico</t>
  </si>
  <si>
    <t>El reconocimiento economico de las monitorias se hara cuando termine el semestre academico, por lo que en el tercer trimestre aun no se refleja un logro</t>
  </si>
  <si>
    <t>No se reporta avance porque la ejecución de las acciones, se realizará en el segundo
semestre del 2025
Durante el tercer trimestre del año 2025, se llevó a cabo el proceso de convocatoria,
selección y asignación de 100 monitores ASE, se expide la resolución 0888 del 8 de
septiembre de 2025 Por la cual se reconoce un apoyo económico solidario a los
estudiantes beneficiarios del Programa de Apoyo a Servicios Estudiantiles - ASE para el
periodo 2025-2. El 30/09/2025 se radica pago del primer reconocimiento económico de
60 estudiantes que radicaron el plan de trabajo, este trámite se adelanta mediante
memorandos radicados N°202505600191703 y 202505600192313</t>
  </si>
  <si>
    <t>En el marco del Convenio Interadministrativo UAESP No. 336 de 2025, la minuta estableció una meta de 99 potenciales beneficiarios. No obstante, tras realizar la invitación cerrada a los estudiantes identificados, se evidenció que únicamente 94 cumplieron con los requisitos definidos, por lo cual se otorgó el beneficio mediante la Resolución 0563 de 2025. Esta diferencia se explica por la inhabilidad de algunos aspirantes para cumplir con los criterios de selección, lo que impactó el cumplimiento total de la meta proyectada.</t>
  </si>
  <si>
    <t>Proyecto "Bienestar Estudiantil Integral" V.08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</si>
</sst>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color theme="1"/>
      <name val="Arial"/>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2" fontId="34"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36" fillId="0" borderId="1" xfId="0" applyFont="1" applyFill="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 fillId="0" borderId="0" xfId="0" applyFont="1" applyFill="1" applyAlignment="1" applyProtection="1">
      <alignment vertical="center" wrapText="1"/>
      <protection locked="0"/>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4" fontId="36" fillId="0"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top" wrapText="1"/>
      <protection locked="0"/>
    </xf>
    <xf numFmtId="0" fontId="15" fillId="0" borderId="3" xfId="0" applyFont="1" applyFill="1" applyBorder="1" applyAlignment="1" applyProtection="1">
      <alignment horizontal="center" vertical="top"/>
      <protection locked="0"/>
    </xf>
    <xf numFmtId="0" fontId="15" fillId="0" borderId="4" xfId="0" applyFont="1" applyFill="1" applyBorder="1" applyAlignment="1" applyProtection="1">
      <alignment horizontal="center" vertical="top"/>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36" fillId="0" borderId="2" xfId="0" applyFont="1" applyFill="1" applyBorder="1" applyAlignment="1" applyProtection="1">
      <alignment horizontal="center" vertical="center" wrapText="1"/>
      <protection locked="0"/>
    </xf>
    <xf numFmtId="0" fontId="36" fillId="0" borderId="3" xfId="0"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wrapText="1"/>
      <protection locked="0"/>
    </xf>
    <xf numFmtId="0" fontId="3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505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38"/>
  <sheetViews>
    <sheetView showGridLines="0" tabSelected="1" view="pageBreakPreview" topLeftCell="A55" zoomScale="90" zoomScaleNormal="90" zoomScaleSheetLayoutView="90" workbookViewId="0">
      <selection activeCell="K55" sqref="K55"/>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2" customWidth="1"/>
    <col min="5" max="5" width="17.140625" style="52" customWidth="1"/>
    <col min="6" max="6" width="20.28515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73" customWidth="1"/>
    <col min="13" max="13" width="34" style="51" customWidth="1"/>
    <col min="14" max="14" width="16.28515625" style="54" customWidth="1"/>
    <col min="15" max="15" width="31.140625" style="51" customWidth="1"/>
    <col min="16" max="16384" width="11.42578125" style="72"/>
  </cols>
  <sheetData>
    <row r="1" spans="1:15" s="1" customFormat="1" ht="27" customHeight="1" x14ac:dyDescent="0.25">
      <c r="A1" s="113"/>
      <c r="B1" s="108" t="s">
        <v>30</v>
      </c>
      <c r="C1" s="108"/>
      <c r="D1" s="108"/>
      <c r="E1" s="108"/>
      <c r="F1" s="108"/>
      <c r="G1" s="108"/>
      <c r="H1" s="108"/>
      <c r="I1" s="108"/>
      <c r="J1" s="108"/>
      <c r="K1" s="112" t="s">
        <v>81</v>
      </c>
      <c r="L1" s="112"/>
      <c r="M1" s="112"/>
      <c r="N1" s="112"/>
      <c r="O1" s="112"/>
    </row>
    <row r="2" spans="1:15" s="1" customFormat="1" ht="24" customHeight="1" x14ac:dyDescent="0.25">
      <c r="A2" s="113"/>
      <c r="B2" s="108" t="s">
        <v>31</v>
      </c>
      <c r="C2" s="108"/>
      <c r="D2" s="108"/>
      <c r="E2" s="108"/>
      <c r="F2" s="108"/>
      <c r="G2" s="108"/>
      <c r="H2" s="108"/>
      <c r="I2" s="108"/>
      <c r="J2" s="108"/>
      <c r="K2" s="112" t="s">
        <v>755</v>
      </c>
      <c r="L2" s="112"/>
      <c r="M2" s="112"/>
      <c r="N2" s="112"/>
      <c r="O2" s="112"/>
    </row>
    <row r="3" spans="1:15" s="1" customFormat="1" ht="24" customHeight="1" x14ac:dyDescent="0.25">
      <c r="A3" s="113"/>
      <c r="B3" s="108"/>
      <c r="C3" s="108"/>
      <c r="D3" s="108"/>
      <c r="E3" s="108"/>
      <c r="F3" s="108"/>
      <c r="G3" s="108"/>
      <c r="H3" s="108"/>
      <c r="I3" s="108"/>
      <c r="J3" s="108"/>
      <c r="K3" s="112" t="s">
        <v>754</v>
      </c>
      <c r="L3" s="112"/>
      <c r="M3" s="112"/>
      <c r="N3" s="112"/>
      <c r="O3" s="112"/>
    </row>
    <row r="4" spans="1:15" s="1" customFormat="1" ht="28.5" customHeight="1" x14ac:dyDescent="0.25">
      <c r="A4" s="114" t="s">
        <v>814</v>
      </c>
      <c r="B4" s="115"/>
      <c r="C4" s="115"/>
      <c r="D4" s="115"/>
      <c r="E4" s="115"/>
      <c r="F4" s="115"/>
      <c r="G4" s="115"/>
      <c r="H4" s="115"/>
      <c r="I4" s="115"/>
      <c r="J4" s="115"/>
      <c r="K4" s="115"/>
      <c r="L4" s="115"/>
      <c r="M4" s="115"/>
      <c r="N4" s="115"/>
      <c r="O4" s="116"/>
    </row>
    <row r="5" spans="1:15" s="1" customFormat="1" ht="24" customHeight="1" x14ac:dyDescent="0.25">
      <c r="D5" s="14"/>
      <c r="E5" s="14"/>
      <c r="F5" s="14"/>
      <c r="G5" s="14"/>
      <c r="H5" s="14"/>
      <c r="I5" s="14"/>
      <c r="J5" s="14"/>
      <c r="K5" s="4"/>
      <c r="L5" s="14"/>
      <c r="M5" s="14"/>
      <c r="N5" s="14"/>
      <c r="O5" s="15"/>
    </row>
    <row r="6" spans="1:15" s="5" customFormat="1" ht="15" customHeight="1" x14ac:dyDescent="0.25">
      <c r="A6" s="101" t="s">
        <v>203</v>
      </c>
      <c r="B6" s="101"/>
      <c r="C6" s="101"/>
      <c r="D6" s="101"/>
      <c r="E6" s="101"/>
      <c r="F6" s="101"/>
      <c r="G6" s="101"/>
      <c r="H6" s="101"/>
      <c r="I6" s="101"/>
      <c r="J6" s="101"/>
      <c r="K6" s="101"/>
      <c r="L6" s="101"/>
      <c r="M6" s="101"/>
      <c r="N6" s="101"/>
      <c r="O6" s="101"/>
    </row>
    <row r="7" spans="1:15" s="5" customFormat="1" ht="18" customHeight="1" x14ac:dyDescent="0.25">
      <c r="A7" s="109" t="s">
        <v>5</v>
      </c>
      <c r="B7" s="110"/>
      <c r="C7" s="110"/>
      <c r="D7" s="110"/>
      <c r="E7" s="110"/>
      <c r="F7" s="111"/>
      <c r="G7" s="109" t="s">
        <v>204</v>
      </c>
      <c r="H7" s="110"/>
      <c r="I7" s="111"/>
      <c r="J7" s="23">
        <v>2025</v>
      </c>
      <c r="K7" s="117" t="s">
        <v>751</v>
      </c>
      <c r="L7" s="117"/>
      <c r="M7" s="117"/>
      <c r="N7" s="117"/>
      <c r="O7" s="117"/>
    </row>
    <row r="8" spans="1:15" s="5" customFormat="1" ht="24" x14ac:dyDescent="0.25">
      <c r="A8" s="48" t="s">
        <v>0</v>
      </c>
      <c r="B8" s="48" t="s">
        <v>1</v>
      </c>
      <c r="C8" s="48" t="s">
        <v>2</v>
      </c>
      <c r="D8" s="123" t="s">
        <v>395</v>
      </c>
      <c r="E8" s="123"/>
      <c r="F8" s="55" t="s">
        <v>396</v>
      </c>
      <c r="G8" s="56" t="s">
        <v>398</v>
      </c>
      <c r="H8" s="48" t="s">
        <v>513</v>
      </c>
      <c r="I8" s="48" t="s">
        <v>82</v>
      </c>
      <c r="J8" s="49" t="s">
        <v>83</v>
      </c>
      <c r="K8" s="47" t="s">
        <v>399</v>
      </c>
      <c r="L8" s="118" t="s">
        <v>401</v>
      </c>
      <c r="M8" s="119"/>
      <c r="N8" s="120"/>
      <c r="O8" s="47" t="s">
        <v>84</v>
      </c>
    </row>
    <row r="9" spans="1:15" s="65" customFormat="1" ht="187.5" customHeight="1" x14ac:dyDescent="0.25">
      <c r="A9" s="85" t="s">
        <v>28</v>
      </c>
      <c r="B9" s="85" t="s">
        <v>212</v>
      </c>
      <c r="C9" s="85" t="s">
        <v>208</v>
      </c>
      <c r="D9" s="94" t="s">
        <v>213</v>
      </c>
      <c r="E9" s="94"/>
      <c r="F9" s="85" t="s">
        <v>231</v>
      </c>
      <c r="G9" s="85" t="str">
        <f>IFERROR(VLOOKUP(F9,'Hoja 2'!$AX$3:$BE$176,8,FALSE)," ")</f>
        <v>PTEP 03</v>
      </c>
      <c r="H9" s="85" t="str">
        <f>IFERROR(VLOOKUP(F9,'Hoja 2'!$AX$3:$BD$176,2,FALSE),"Cumplimiento de la acción")</f>
        <v>Cumplimiento de la acción</v>
      </c>
      <c r="I9" s="85" t="str">
        <f>IFERROR(VLOOKUP(F9,'Hoja 2'!$AX$3:$BD$121,5,FALSE),"100%")</f>
        <v>100%</v>
      </c>
      <c r="J9" s="85" t="str">
        <f>IFERROR(VLOOKUP(F9,'Hoja 2'!$AX$3:$BD$121,7,FALSE),"Acción cumplida")</f>
        <v>Acción cumplida</v>
      </c>
      <c r="K9" s="68">
        <v>0.5</v>
      </c>
      <c r="L9" s="91" t="s">
        <v>904</v>
      </c>
      <c r="M9" s="121"/>
      <c r="N9" s="122"/>
      <c r="O9" s="46">
        <f>IF(((K9)/I9)&gt;100%,100%,((K9)/I9))</f>
        <v>0.5</v>
      </c>
    </row>
    <row r="10" spans="1:15" s="65" customFormat="1" ht="153" x14ac:dyDescent="0.25">
      <c r="A10" s="85" t="s">
        <v>28</v>
      </c>
      <c r="B10" s="85" t="s">
        <v>212</v>
      </c>
      <c r="C10" s="85" t="s">
        <v>208</v>
      </c>
      <c r="D10" s="94" t="s">
        <v>230</v>
      </c>
      <c r="E10" s="94"/>
      <c r="F10" s="85" t="s">
        <v>255</v>
      </c>
      <c r="G10" s="85" t="str">
        <f>IFERROR(VLOOKUP(F10,'Hoja 2'!$AX$3:$BE$176,8,FALSE)," ")</f>
        <v>PTEP 14</v>
      </c>
      <c r="H10" s="85" t="str">
        <f>IFERROR(VLOOKUP(F10,'Hoja 2'!$AX$3:$BD$176,2,FALSE),"Cumplimiento de la acción")</f>
        <v>Cumplimiento de la acción</v>
      </c>
      <c r="I10" s="85" t="str">
        <f>IFERROR(VLOOKUP(F10,'Hoja 2'!$AX$3:$BD$121,5,FALSE),"100%")</f>
        <v>100%</v>
      </c>
      <c r="J10" s="85" t="str">
        <f>IFERROR(VLOOKUP(F10,'Hoja 2'!$AX$3:$BD$121,7,FALSE),"Acción cumplida")</f>
        <v>Acción cumplida</v>
      </c>
      <c r="K10" s="68">
        <v>1</v>
      </c>
      <c r="L10" s="91" t="s">
        <v>905</v>
      </c>
      <c r="M10" s="121"/>
      <c r="N10" s="122"/>
      <c r="O10" s="46">
        <f t="shared" ref="O10:O40" si="0">IF(((K10)/I10)&gt;100%,100%,((K10)/I10))</f>
        <v>1</v>
      </c>
    </row>
    <row r="11" spans="1:15" s="65" customFormat="1" ht="409.5" customHeight="1" x14ac:dyDescent="0.25">
      <c r="A11" s="85" t="s">
        <v>29</v>
      </c>
      <c r="B11" s="85" t="s">
        <v>92</v>
      </c>
      <c r="C11" s="85" t="s">
        <v>94</v>
      </c>
      <c r="D11" s="94" t="s">
        <v>197</v>
      </c>
      <c r="E11" s="94"/>
      <c r="F11" s="85" t="s">
        <v>533</v>
      </c>
      <c r="G11" s="85">
        <f>IFERROR(VLOOKUP(F11,'Hoja 2'!$AX$3:$BE$176,8,FALSE)," ")</f>
        <v>23</v>
      </c>
      <c r="H11" s="85" t="str">
        <f>IFERROR(VLOOKUP(F11,'Hoja 2'!$AX$3:$BD$176,2,FALSE),"Cumplimiento de la acción")</f>
        <v>(Número de Docentes que participan o se benefician de los programas del Plan Integral de Bienestar Universitario / Total Docentes de la UPN) * 100</v>
      </c>
      <c r="I11" s="85">
        <f>IFERROR(VLOOKUP(F11,'Hoja 2'!$AX$3:$BD$121,5,FALSE),"100%")</f>
        <v>30</v>
      </c>
      <c r="J11" s="85" t="str">
        <f>IFERROR(VLOOKUP(F11,'Hoja 2'!$AX$3:$BD$121,7,FALSE),"Acción cumplida")</f>
        <v>% de docentes beneficiados del plan integral de bienestar</v>
      </c>
      <c r="K11" s="71">
        <f>(483/1135)*100</f>
        <v>42.555066079295159</v>
      </c>
      <c r="L11" s="91" t="s">
        <v>906</v>
      </c>
      <c r="M11" s="121"/>
      <c r="N11" s="122"/>
      <c r="O11" s="46">
        <f t="shared" si="0"/>
        <v>1</v>
      </c>
    </row>
    <row r="12" spans="1:15" s="65" customFormat="1" ht="261.75" customHeight="1" x14ac:dyDescent="0.25">
      <c r="A12" s="85" t="s">
        <v>29</v>
      </c>
      <c r="B12" s="85" t="s">
        <v>166</v>
      </c>
      <c r="C12" s="85" t="s">
        <v>167</v>
      </c>
      <c r="D12" s="94" t="s">
        <v>192</v>
      </c>
      <c r="E12" s="94"/>
      <c r="F12" s="85" t="s">
        <v>595</v>
      </c>
      <c r="G12" s="85">
        <f>IFERROR(VLOOKUP(F12,'Hoja 2'!$AX$3:$BE$176,8,FALSE)," ")</f>
        <v>97</v>
      </c>
      <c r="H12" s="85" t="str">
        <f>IFERROR(VLOOKUP(F12,'Hoja 2'!$AX$3:$BD$176,2,FALSE),"Cumplimiento de la acción")</f>
        <v>(Sumatoria de beneficiarios de las acciones para el fortalecimiento de la salud (apoyo médico y odontológico,  fisioterapia y orientación psicológica) / Total miembros de la comunidad educativa) * 100</v>
      </c>
      <c r="I12" s="85">
        <f>IFERROR(VLOOKUP(F12,'Hoja 2'!$AX$3:$BD$121,5,FALSE),"100%")</f>
        <v>4.4000000000000004</v>
      </c>
      <c r="J12" s="85" t="str">
        <f>IFERROR(VLOOKUP(F12,'Hoja 2'!$AX$3:$BD$121,7,FALSE),"Acción cumplida")</f>
        <v>% de beneficiarios las acciones para el fortalecimiento de la salud</v>
      </c>
      <c r="K12" s="71">
        <f>((7487)/11981)*100</f>
        <v>62.490610132710124</v>
      </c>
      <c r="L12" s="91" t="s">
        <v>945</v>
      </c>
      <c r="M12" s="92"/>
      <c r="N12" s="93"/>
      <c r="O12" s="46">
        <f t="shared" si="0"/>
        <v>1</v>
      </c>
    </row>
    <row r="13" spans="1:15" s="65" customFormat="1" ht="369.75" customHeight="1" x14ac:dyDescent="0.25">
      <c r="A13" s="85" t="s">
        <v>29</v>
      </c>
      <c r="B13" s="85" t="s">
        <v>166</v>
      </c>
      <c r="C13" s="85" t="s">
        <v>167</v>
      </c>
      <c r="D13" s="94" t="s">
        <v>192</v>
      </c>
      <c r="E13" s="94"/>
      <c r="F13" s="85" t="s">
        <v>593</v>
      </c>
      <c r="G13" s="85">
        <f>IFERROR(VLOOKUP(F13,'Hoja 2'!$AX$3:$BE$176,8,FALSE)," ")</f>
        <v>92</v>
      </c>
      <c r="H13" s="85" t="str">
        <f>IFERROR(VLOOKUP(F13,'Hoja 2'!$AX$3:$BD$176,2,FALSE),"Cumplimiento de la acción")</f>
        <v>(Sumatoria de beneficiarios de los talleres de cultura, deporte y recreación ofertados a la comunidad universitaria / Total miembros de la comunidad educativa) * 100</v>
      </c>
      <c r="I13" s="85">
        <f>IFERROR(VLOOKUP(F13,'Hoja 2'!$AX$3:$BD$121,5,FALSE),"100%")</f>
        <v>10</v>
      </c>
      <c r="J13" s="85" t="str">
        <f>IFERROR(VLOOKUP(F13,'Hoja 2'!$AX$3:$BD$121,7,FALSE),"Acción cumplida")</f>
        <v>% de beneficiarios de programas de cultura, deporte y recreación</v>
      </c>
      <c r="K13" s="71">
        <f>+(1209/11981)*100</f>
        <v>10.090977380853017</v>
      </c>
      <c r="L13" s="95" t="s">
        <v>907</v>
      </c>
      <c r="M13" s="96"/>
      <c r="N13" s="97"/>
      <c r="O13" s="46">
        <f t="shared" si="0"/>
        <v>1</v>
      </c>
    </row>
    <row r="14" spans="1:15" s="65" customFormat="1" ht="345" customHeight="1" x14ac:dyDescent="0.25">
      <c r="A14" s="85" t="s">
        <v>29</v>
      </c>
      <c r="B14" s="85" t="s">
        <v>166</v>
      </c>
      <c r="C14" s="85" t="s">
        <v>167</v>
      </c>
      <c r="D14" s="94" t="s">
        <v>192</v>
      </c>
      <c r="E14" s="94"/>
      <c r="F14" s="85" t="s">
        <v>589</v>
      </c>
      <c r="G14" s="85">
        <f>IFERROR(VLOOKUP(F14,'Hoja 2'!$AX$3:$BE$176,8,FALSE)," ")</f>
        <v>88</v>
      </c>
      <c r="H14" s="85" t="str">
        <f>IFERROR(VLOOKUP(F14,'Hoja 2'!$AX$3:$BD$176,2,FALSE),"Cumplimiento de la acción")</f>
        <v>(Número de estudiantes que participan o se benefician anualmente de los programas del plan integral de bienestar universitario / Promedio de estudiantes semestrales UPN) * 100</v>
      </c>
      <c r="I14" s="85">
        <f>IFERROR(VLOOKUP(F14,'Hoja 2'!$AX$3:$BD$121,5,FALSE),"100%")</f>
        <v>80</v>
      </c>
      <c r="J14" s="85" t="str">
        <f>IFERROR(VLOOKUP(F14,'Hoja 2'!$AX$3:$BD$121,7,FALSE),"Acción cumplida")</f>
        <v>% de beneficiarios plan integral de bienestar</v>
      </c>
      <c r="K14" s="71">
        <f>+(7261/9761)*100</f>
        <v>74.387870095277123</v>
      </c>
      <c r="L14" s="124" t="s">
        <v>908</v>
      </c>
      <c r="M14" s="125"/>
      <c r="N14" s="126"/>
      <c r="O14" s="46">
        <f t="shared" si="0"/>
        <v>0.92984837619096405</v>
      </c>
    </row>
    <row r="15" spans="1:15" s="65" customFormat="1" ht="409.5" customHeight="1" x14ac:dyDescent="0.25">
      <c r="A15" s="85" t="s">
        <v>29</v>
      </c>
      <c r="B15" s="85" t="s">
        <v>166</v>
      </c>
      <c r="C15" s="85" t="s">
        <v>167</v>
      </c>
      <c r="D15" s="94" t="s">
        <v>192</v>
      </c>
      <c r="E15" s="94"/>
      <c r="F15" s="85" t="s">
        <v>625</v>
      </c>
      <c r="G15" s="85">
        <f>IFERROR(VLOOKUP(F15,'Hoja 2'!$AX$3:$BE$176,8,FALSE)," ")</f>
        <v>130</v>
      </c>
      <c r="H15" s="85" t="str">
        <f>IFERROR(VLOOKUP(F15,'Hoja 2'!$AX$3:$BD$176,2,FALSE),"Cumplimiento de la acción")</f>
        <v>Sumatoria de beneficiarios de espacios de formación deportiva abiertos a la comunidad universitaria y a la comunidad en general semestralmente</v>
      </c>
      <c r="I15" s="85">
        <f>IFERROR(VLOOKUP(F15,'Hoja 2'!$AX$3:$BD$121,5,FALSE),"100%")</f>
        <v>450</v>
      </c>
      <c r="J15" s="85" t="str">
        <f>IFERROR(VLOOKUP(F15,'Hoja 2'!$AX$3:$BD$121,7,FALSE),"Acción cumplida")</f>
        <v>Personas beneficiarias de espacios de formación deportiva</v>
      </c>
      <c r="K15" s="69">
        <v>1807</v>
      </c>
      <c r="L15" s="127" t="s">
        <v>909</v>
      </c>
      <c r="M15" s="128"/>
      <c r="N15" s="129"/>
      <c r="O15" s="46">
        <f t="shared" si="0"/>
        <v>1</v>
      </c>
    </row>
    <row r="16" spans="1:15" s="65" customFormat="1" ht="387" customHeight="1" x14ac:dyDescent="0.25">
      <c r="A16" s="85" t="s">
        <v>29</v>
      </c>
      <c r="B16" s="85" t="s">
        <v>166</v>
      </c>
      <c r="C16" s="85" t="s">
        <v>167</v>
      </c>
      <c r="D16" s="94" t="s">
        <v>192</v>
      </c>
      <c r="E16" s="94"/>
      <c r="F16" s="85" t="s">
        <v>592</v>
      </c>
      <c r="G16" s="85">
        <f>IFERROR(VLOOKUP(F16,'Hoja 2'!$AX$3:$BE$176,8,FALSE)," ")</f>
        <v>91</v>
      </c>
      <c r="H16" s="85" t="str">
        <f>IFERROR(VLOOKUP(F16,'Hoja 2'!$AX$3:$BD$176,2,FALSE),"Cumplimiento de la acción")</f>
        <v>(Sumatoria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v>
      </c>
      <c r="I16" s="85">
        <f>IFERROR(VLOOKUP(F16,'Hoja 2'!$AX$3:$BD$121,5,FALSE),"100%")</f>
        <v>100</v>
      </c>
      <c r="J16" s="85" t="str">
        <f>IFERROR(VLOOKUP(F16,'Hoja 2'!$AX$3:$BD$121,7,FALSE),"Acción cumplida")</f>
        <v>% de cobertura de eventos con representación UPN</v>
      </c>
      <c r="K16" s="67">
        <v>75</v>
      </c>
      <c r="L16" s="95" t="s">
        <v>910</v>
      </c>
      <c r="M16" s="96"/>
      <c r="N16" s="97"/>
      <c r="O16" s="46">
        <f t="shared" si="0"/>
        <v>0.75</v>
      </c>
    </row>
    <row r="17" spans="1:15" s="65" customFormat="1" ht="231.75" customHeight="1" x14ac:dyDescent="0.25">
      <c r="A17" s="85" t="s">
        <v>29</v>
      </c>
      <c r="B17" s="85" t="s">
        <v>166</v>
      </c>
      <c r="C17" s="85" t="s">
        <v>167</v>
      </c>
      <c r="D17" s="94" t="s">
        <v>192</v>
      </c>
      <c r="E17" s="94"/>
      <c r="F17" s="85" t="s">
        <v>524</v>
      </c>
      <c r="G17" s="85">
        <f>IFERROR(VLOOKUP(F17,'Hoja 2'!$AX$3:$BE$176,8,FALSE)," ")</f>
        <v>14</v>
      </c>
      <c r="H17" s="85" t="str">
        <f>IFERROR(VLOOKUP(F17,'Hoja 2'!$AX$3:$BD$176,2,FALSE),"Cumplimiento de la acción")</f>
        <v xml:space="preserve">Sumatoria de etapas ejecutadas de ajuste del Reglamento Estudiantil  / Sumatoria de etapas programadas de ajuste del Reglamento Estudiantil </v>
      </c>
      <c r="I17" s="85">
        <f>IFERROR(VLOOKUP(F17,'Hoja 2'!$AX$3:$BD$121,5,FALSE),"100%")</f>
        <v>100</v>
      </c>
      <c r="J17" s="85" t="str">
        <f>IFERROR(VLOOKUP(F17,'Hoja 2'!$AX$3:$BD$121,7,FALSE),"Acción cumplida")</f>
        <v>% de avance propuesta del manual de convivencia Estudiantil diseñada y socializada</v>
      </c>
      <c r="K17" s="69">
        <v>60</v>
      </c>
      <c r="L17" s="95" t="s">
        <v>911</v>
      </c>
      <c r="M17" s="96"/>
      <c r="N17" s="97"/>
      <c r="O17" s="46">
        <f t="shared" si="0"/>
        <v>0.6</v>
      </c>
    </row>
    <row r="18" spans="1:15" s="65" customFormat="1" ht="262.5" customHeight="1" x14ac:dyDescent="0.25">
      <c r="A18" s="85" t="s">
        <v>29</v>
      </c>
      <c r="B18" s="85" t="s">
        <v>166</v>
      </c>
      <c r="C18" s="85" t="s">
        <v>167</v>
      </c>
      <c r="D18" s="94" t="s">
        <v>193</v>
      </c>
      <c r="E18" s="94"/>
      <c r="F18" s="85" t="s">
        <v>596</v>
      </c>
      <c r="G18" s="85">
        <f>IFERROR(VLOOKUP(F18,'Hoja 2'!$AX$3:$BE$176,8,FALSE)," ")</f>
        <v>98</v>
      </c>
      <c r="H18" s="85" t="str">
        <f>IFERROR(VLOOKUP(F18,'Hoja 2'!$AX$3:$BD$176,2,FALSE),"Cumplimiento de la acción")</f>
        <v>(Cantidad de casos atendidos anualmente / Cantidad de casos identificados y definidos anualmente como VBG en la UPN) * 100</v>
      </c>
      <c r="I18" s="85">
        <f>IFERROR(VLOOKUP(F18,'Hoja 2'!$AX$3:$BD$121,5,FALSE),"100%")</f>
        <v>20</v>
      </c>
      <c r="J18" s="85" t="str">
        <f>IFERROR(VLOOKUP(F18,'Hoja 2'!$AX$3:$BD$121,7,FALSE),"Acción cumplida")</f>
        <v>% de cobertura acciones para protocolo, atención y sanción de violencias basadas en género</v>
      </c>
      <c r="K18" s="67">
        <v>100</v>
      </c>
      <c r="L18" s="91" t="s">
        <v>912</v>
      </c>
      <c r="M18" s="92"/>
      <c r="N18" s="93"/>
      <c r="O18" s="46">
        <f t="shared" si="0"/>
        <v>1</v>
      </c>
    </row>
    <row r="19" spans="1:15" s="65" customFormat="1" ht="225.75" customHeight="1" x14ac:dyDescent="0.25">
      <c r="A19" s="85" t="s">
        <v>29</v>
      </c>
      <c r="B19" s="85" t="s">
        <v>166</v>
      </c>
      <c r="C19" s="85" t="s">
        <v>167</v>
      </c>
      <c r="D19" s="94" t="s">
        <v>199</v>
      </c>
      <c r="E19" s="94"/>
      <c r="F19" s="85" t="s">
        <v>600</v>
      </c>
      <c r="G19" s="85">
        <f>IFERROR(VLOOKUP(F19,'Hoja 2'!$AX$3:$BE$176,8,FALSE)," ")</f>
        <v>102</v>
      </c>
      <c r="H19" s="85" t="str">
        <f>IFERROR(VLOOKUP(F19,'Hoja 2'!$AX$3:$BD$176,2,FALSE),"Cumplimiento de la acción")</f>
        <v>Sumatoria de espacios formativos y campañas de atención y acompañamiento a integrantes de la comunidad universitaria para prevenir o atender la adicción y el consumo de sustancias psicoactivas.</v>
      </c>
      <c r="I19" s="85">
        <f>IFERROR(VLOOKUP(F19,'Hoja 2'!$AX$3:$BD$121,5,FALSE),"100%")</f>
        <v>9</v>
      </c>
      <c r="J19" s="85" t="str">
        <f>IFERROR(VLOOKUP(F19,'Hoja 2'!$AX$3:$BD$121,7,FALSE),"Acción cumplida")</f>
        <v>Espacios o campañas para prevenir adicción o sustancias psicoactivas</v>
      </c>
      <c r="K19" s="67">
        <v>8</v>
      </c>
      <c r="L19" s="91" t="s">
        <v>913</v>
      </c>
      <c r="M19" s="92"/>
      <c r="N19" s="93"/>
      <c r="O19" s="46">
        <f t="shared" si="0"/>
        <v>0.88888888888888884</v>
      </c>
    </row>
    <row r="20" spans="1:15" s="65" customFormat="1" ht="378.75" customHeight="1" x14ac:dyDescent="0.25">
      <c r="A20" s="85" t="s">
        <v>29</v>
      </c>
      <c r="B20" s="85" t="s">
        <v>166</v>
      </c>
      <c r="C20" s="85" t="s">
        <v>167</v>
      </c>
      <c r="D20" s="94" t="s">
        <v>199</v>
      </c>
      <c r="E20" s="94"/>
      <c r="F20" s="85" t="s">
        <v>599</v>
      </c>
      <c r="G20" s="85">
        <f>IFERROR(VLOOKUP(F20,'Hoja 2'!$AX$3:$BE$176,8,FALSE)," ")</f>
        <v>101</v>
      </c>
      <c r="H20" s="85" t="str">
        <f>IFERROR(VLOOKUP(F20,'Hoja 2'!$AX$3:$BD$176,2,FALSE),"Cumplimiento de la acción")</f>
        <v>(Cantidad de estudiantes admitidos que acceden a espacios psicoeducativos orientados a la población diferencial / Total de estudiantes que ingresan a través del proceso de admisiones inclusivas )* 100</v>
      </c>
      <c r="I20" s="85">
        <f>IFERROR(VLOOKUP(F20,'Hoja 2'!$AX$3:$BD$121,5,FALSE),"100%")</f>
        <v>9</v>
      </c>
      <c r="J20" s="85" t="str">
        <f>IFERROR(VLOOKUP(F20,'Hoja 2'!$AX$3:$BD$121,7,FALSE),"Acción cumplida")</f>
        <v>% de estudiantes admitidos que acceden a espacios psicoeducativos</v>
      </c>
      <c r="K20" s="71">
        <f>111*100/183</f>
        <v>60.655737704918032</v>
      </c>
      <c r="L20" s="91" t="s">
        <v>914</v>
      </c>
      <c r="M20" s="92"/>
      <c r="N20" s="93"/>
      <c r="O20" s="46">
        <f t="shared" si="0"/>
        <v>1</v>
      </c>
    </row>
    <row r="21" spans="1:15" s="65" customFormat="1" ht="366.75" customHeight="1" x14ac:dyDescent="0.25">
      <c r="A21" s="85" t="s">
        <v>29</v>
      </c>
      <c r="B21" s="85" t="s">
        <v>166</v>
      </c>
      <c r="C21" s="85" t="s">
        <v>167</v>
      </c>
      <c r="D21" s="94" t="s">
        <v>199</v>
      </c>
      <c r="E21" s="94"/>
      <c r="F21" s="85" t="s">
        <v>598</v>
      </c>
      <c r="G21" s="85">
        <f>IFERROR(VLOOKUP(F21,'Hoja 2'!$AX$3:$BE$176,8,FALSE)," ")</f>
        <v>100</v>
      </c>
      <c r="H21" s="85" t="str">
        <f>IFERROR(VLOOKUP(F21,'Hoja 2'!$AX$3:$BD$176,2,FALSE),"Cumplimiento de la acción")</f>
        <v>(Número de estudiantes caracterizados que ingresan por la modalidad de educación inclusiva / Total de estudiantes con requerimientos de educación inclusiva) * 100</v>
      </c>
      <c r="I21" s="85">
        <f>IFERROR(VLOOKUP(F21,'Hoja 2'!$AX$3:$BD$121,5,FALSE),"100%")</f>
        <v>33</v>
      </c>
      <c r="J21" s="85" t="str">
        <f>IFERROR(VLOOKUP(F21,'Hoja 2'!$AX$3:$BD$121,7,FALSE),"Acción cumplida")</f>
        <v xml:space="preserve">% de estudiantes que ingresan bajo la modalidad de  educación inclusiva </v>
      </c>
      <c r="K21" s="67">
        <v>0</v>
      </c>
      <c r="L21" s="91" t="s">
        <v>915</v>
      </c>
      <c r="M21" s="92"/>
      <c r="N21" s="93"/>
      <c r="O21" s="46">
        <f t="shared" si="0"/>
        <v>0</v>
      </c>
    </row>
    <row r="22" spans="1:15" s="65" customFormat="1" ht="364.5" customHeight="1" x14ac:dyDescent="0.25">
      <c r="A22" s="85" t="s">
        <v>29</v>
      </c>
      <c r="B22" s="85" t="s">
        <v>166</v>
      </c>
      <c r="C22" s="85" t="s">
        <v>168</v>
      </c>
      <c r="D22" s="94" t="s">
        <v>194</v>
      </c>
      <c r="E22" s="94"/>
      <c r="F22" s="85" t="s">
        <v>601</v>
      </c>
      <c r="G22" s="85">
        <f>IFERROR(VLOOKUP(F22,'Hoja 2'!$AX$3:$BE$176,8,FALSE)," ")</f>
        <v>103</v>
      </c>
      <c r="H22" s="85" t="str">
        <f>IFERROR(VLOOKUP(F22,'Hoja 2'!$AX$3:$BD$176,2,FALSE),"Cumplimiento de la acción")</f>
        <v>Sumatoria de beneficiarios de los espacios de formación en derechos humanos</v>
      </c>
      <c r="I22" s="85">
        <f>IFERROR(VLOOKUP(F22,'Hoja 2'!$AX$3:$BD$121,5,FALSE),"100%")</f>
        <v>250</v>
      </c>
      <c r="J22" s="85" t="str">
        <f>IFERROR(VLOOKUP(F22,'Hoja 2'!$AX$3:$BD$121,7,FALSE),"Acción cumplida")</f>
        <v>Beneficiarios de espacios de formación en derechos humanos</v>
      </c>
      <c r="K22" s="67">
        <v>252</v>
      </c>
      <c r="L22" s="91" t="s">
        <v>916</v>
      </c>
      <c r="M22" s="92"/>
      <c r="N22" s="93"/>
      <c r="O22" s="46">
        <f t="shared" si="0"/>
        <v>1</v>
      </c>
    </row>
    <row r="23" spans="1:15" s="65" customFormat="1" ht="409.5" customHeight="1" x14ac:dyDescent="0.25">
      <c r="A23" s="85" t="s">
        <v>29</v>
      </c>
      <c r="B23" s="85" t="s">
        <v>166</v>
      </c>
      <c r="C23" s="85" t="s">
        <v>168</v>
      </c>
      <c r="D23" s="94" t="s">
        <v>194</v>
      </c>
      <c r="E23" s="94"/>
      <c r="F23" s="85" t="s">
        <v>602</v>
      </c>
      <c r="G23" s="85">
        <f>IFERROR(VLOOKUP(F23,'Hoja 2'!$AX$3:$BE$176,8,FALSE)," ")</f>
        <v>106</v>
      </c>
      <c r="H23" s="85" t="str">
        <f>IFERROR(VLOOKUP(F23,'Hoja 2'!$AX$3:$BD$176,2,FALSE),"Cumplimiento de la acción")</f>
        <v>(Sumatoria de participantes de espacios y acciones para fortalecer la identidad y el sentido de pertenencia a la Universidad (estudiantes, docentes y funcionarios) / Total estudiantes, docentes y funcionarios UPN) * 100</v>
      </c>
      <c r="I23" s="85">
        <f>IFERROR(VLOOKUP(F23,'Hoja 2'!$AX$3:$BD$121,5,FALSE),"100%")</f>
        <v>3</v>
      </c>
      <c r="J23" s="85" t="str">
        <f>IFERROR(VLOOKUP(F23,'Hoja 2'!$AX$3:$BD$121,7,FALSE),"Acción cumplida")</f>
        <v>% de participantes para fortalecer identidad y pertenencia</v>
      </c>
      <c r="K23" s="71">
        <f>((2114+257+47+79+1185)/11981)*100</f>
        <v>30.731992321175195</v>
      </c>
      <c r="L23" s="91" t="s">
        <v>917</v>
      </c>
      <c r="M23" s="92"/>
      <c r="N23" s="93"/>
      <c r="O23" s="46">
        <f t="shared" si="0"/>
        <v>1</v>
      </c>
    </row>
    <row r="24" spans="1:15" s="65" customFormat="1" ht="312.75" customHeight="1" x14ac:dyDescent="0.25">
      <c r="A24" s="85" t="s">
        <v>29</v>
      </c>
      <c r="B24" s="85" t="s">
        <v>166</v>
      </c>
      <c r="C24" s="85" t="s">
        <v>168</v>
      </c>
      <c r="D24" s="94" t="s">
        <v>194</v>
      </c>
      <c r="E24" s="94"/>
      <c r="F24" s="85" t="s">
        <v>626</v>
      </c>
      <c r="G24" s="85">
        <f>IFERROR(VLOOKUP(F24,'Hoja 2'!$AX$3:$BE$176,8,FALSE)," ")</f>
        <v>131</v>
      </c>
      <c r="H24" s="85" t="str">
        <f>IFERROR(VLOOKUP(F24,'Hoja 2'!$AX$3:$BD$176,2,FALSE),"Cumplimiento de la acción")</f>
        <v>(Etapas de construcción de propuesta de abordaje a ventas informales completadas / etapas de construcción de propuesta de abordaje a ventas informales programadas) * 100</v>
      </c>
      <c r="I24" s="85">
        <f>IFERROR(VLOOKUP(F24,'Hoja 2'!$AX$3:$BD$121,5,FALSE),"100%")</f>
        <v>3</v>
      </c>
      <c r="J24" s="85" t="str">
        <f>IFERROR(VLOOKUP(F24,'Hoja 2'!$AX$3:$BD$121,7,FALSE),"Acción cumplida")</f>
        <v>Etapas de construcción de propuesta de abordaje a ventas informales completadas</v>
      </c>
      <c r="K24" s="67">
        <v>0</v>
      </c>
      <c r="L24" s="91" t="s">
        <v>918</v>
      </c>
      <c r="M24" s="92"/>
      <c r="N24" s="93"/>
      <c r="O24" s="46">
        <f t="shared" si="0"/>
        <v>0</v>
      </c>
    </row>
    <row r="25" spans="1:15" s="65" customFormat="1" ht="294" customHeight="1" x14ac:dyDescent="0.25">
      <c r="A25" s="85" t="s">
        <v>29</v>
      </c>
      <c r="B25" s="85" t="s">
        <v>166</v>
      </c>
      <c r="C25" s="85" t="s">
        <v>168</v>
      </c>
      <c r="D25" s="94" t="s">
        <v>195</v>
      </c>
      <c r="E25" s="94"/>
      <c r="F25" s="85" t="s">
        <v>607</v>
      </c>
      <c r="G25" s="85">
        <f>IFERROR(VLOOKUP(F25,'Hoja 2'!$AX$3:$BE$176,8,FALSE)," ")</f>
        <v>112</v>
      </c>
      <c r="H25" s="85" t="str">
        <f>IFERROR(VLOOKUP(F25,'Hoja 2'!$AX$3:$BD$176,2,FALSE),"Cumplimiento de la acción")</f>
        <v>Sumatoria de espacios de formación, mediación, sanación y restauración de derechos, implementados en cada semestre</v>
      </c>
      <c r="I25" s="85">
        <f>IFERROR(VLOOKUP(F25,'Hoja 2'!$AX$3:$BD$121,5,FALSE),"100%")</f>
        <v>6</v>
      </c>
      <c r="J25" s="85" t="str">
        <f>IFERROR(VLOOKUP(F25,'Hoja 2'!$AX$3:$BD$121,7,FALSE),"Acción cumplida")</f>
        <v>Espacios de formación en restauración de derechos</v>
      </c>
      <c r="K25" s="67">
        <v>8</v>
      </c>
      <c r="L25" s="91" t="s">
        <v>919</v>
      </c>
      <c r="M25" s="92"/>
      <c r="N25" s="93"/>
      <c r="O25" s="46">
        <f t="shared" si="0"/>
        <v>1</v>
      </c>
    </row>
    <row r="26" spans="1:15" s="65" customFormat="1" ht="316.5" customHeight="1" x14ac:dyDescent="0.25">
      <c r="A26" s="85" t="s">
        <v>29</v>
      </c>
      <c r="B26" s="85" t="s">
        <v>166</v>
      </c>
      <c r="C26" s="85" t="s">
        <v>167</v>
      </c>
      <c r="D26" s="94" t="s">
        <v>192</v>
      </c>
      <c r="E26" s="94"/>
      <c r="F26" s="85" t="s">
        <v>591</v>
      </c>
      <c r="G26" s="85">
        <f>IFERROR(VLOOKUP(F26,'Hoja 2'!$AX$3:$BE$176,8,FALSE)," ")</f>
        <v>90</v>
      </c>
      <c r="H26" s="85" t="str">
        <f>IFERROR(VLOOKUP(F26,'Hoja 2'!$AX$3:$BD$176,2,FALSE),"Cumplimiento de la acción")</f>
        <v xml:space="preserve">(Sumatoria de estudiantes de pregrado beneficiados semestralmente con el servicio de restaurante y cafetería de la Universidad / Total estudiantes de pregrado en oferta regular)*100 </v>
      </c>
      <c r="I26" s="85">
        <f>IFERROR(VLOOKUP(F26,'Hoja 2'!$AX$3:$BD$121,5,FALSE),"100%")</f>
        <v>50</v>
      </c>
      <c r="J26" s="85" t="str">
        <f>IFERROR(VLOOKUP(F26,'Hoja 2'!$AX$3:$BD$121,7,FALSE),"Acción cumplida")</f>
        <v>% de estudiantes beneficiados del servicio de restaurante y cafetería</v>
      </c>
      <c r="K26" s="67">
        <v>81.16</v>
      </c>
      <c r="L26" s="91" t="s">
        <v>920</v>
      </c>
      <c r="M26" s="92"/>
      <c r="N26" s="93"/>
      <c r="O26" s="46">
        <f t="shared" si="0"/>
        <v>1</v>
      </c>
    </row>
    <row r="27" spans="1:15" s="65" customFormat="1" ht="395.25" customHeight="1" x14ac:dyDescent="0.25">
      <c r="A27" s="85" t="s">
        <v>29</v>
      </c>
      <c r="B27" s="85" t="s">
        <v>166</v>
      </c>
      <c r="C27" s="85" t="s">
        <v>167</v>
      </c>
      <c r="D27" s="94" t="s">
        <v>192</v>
      </c>
      <c r="E27" s="94"/>
      <c r="F27" s="85" t="s">
        <v>623</v>
      </c>
      <c r="G27" s="85">
        <f>IFERROR(VLOOKUP(F27,'Hoja 2'!$AX$3:$BE$176,8,FALSE)," ")</f>
        <v>128</v>
      </c>
      <c r="H27" s="85" t="str">
        <f>IFERROR(VLOOKUP(F27,'Hoja 2'!$AX$3:$BD$176,2,FALSE),"Cumplimiento de la acción")</f>
        <v>Sumatoria  de estudiantes beneficiados con incentivos económicos por medio de monitorias académicas</v>
      </c>
      <c r="I27" s="85">
        <f>IFERROR(VLOOKUP(F27,'Hoja 2'!$AX$3:$BD$121,5,FALSE),"100%")</f>
        <v>200</v>
      </c>
      <c r="J27" s="85" t="str">
        <f>IFERROR(VLOOKUP(F27,'Hoja 2'!$AX$3:$BD$121,7,FALSE),"Acción cumplida")</f>
        <v>Número de estudiantes beneficiados por medio de monitorias académicas</v>
      </c>
      <c r="K27" s="67">
        <v>108</v>
      </c>
      <c r="L27" s="91" t="s">
        <v>921</v>
      </c>
      <c r="M27" s="92"/>
      <c r="N27" s="93"/>
      <c r="O27" s="46">
        <f t="shared" si="0"/>
        <v>0.54</v>
      </c>
    </row>
    <row r="28" spans="1:15" s="65" customFormat="1" ht="243.75" customHeight="1" x14ac:dyDescent="0.25">
      <c r="A28" s="85" t="s">
        <v>29</v>
      </c>
      <c r="B28" s="85" t="s">
        <v>166</v>
      </c>
      <c r="C28" s="85" t="s">
        <v>167</v>
      </c>
      <c r="D28" s="94" t="s">
        <v>192</v>
      </c>
      <c r="E28" s="94"/>
      <c r="F28" s="85" t="s">
        <v>624</v>
      </c>
      <c r="G28" s="85">
        <f>IFERROR(VLOOKUP(F28,'Hoja 2'!$AX$3:$BE$176,8,FALSE)," ")</f>
        <v>129</v>
      </c>
      <c r="H28" s="85" t="str">
        <f>IFERROR(VLOOKUP(F28,'Hoja 2'!$AX$3:$BD$176,2,FALSE),"Cumplimiento de la acción")</f>
        <v>Sumatoria de estudiantes beneficiados por el  programa de Apoyo a Servicios Estudiantiles-ASE</v>
      </c>
      <c r="I28" s="85">
        <f>IFERROR(VLOOKUP(F28,'Hoja 2'!$AX$3:$BD$121,5,FALSE),"100%")</f>
        <v>200</v>
      </c>
      <c r="J28" s="85" t="str">
        <f>IFERROR(VLOOKUP(F28,'Hoja 2'!$AX$3:$BD$121,7,FALSE),"Acción cumplida")</f>
        <v>Número de monitores beneficiados con Apoyo a Servicios Estudiantiles</v>
      </c>
      <c r="K28" s="67">
        <v>191</v>
      </c>
      <c r="L28" s="91" t="s">
        <v>922</v>
      </c>
      <c r="M28" s="92"/>
      <c r="N28" s="93"/>
      <c r="O28" s="46">
        <f t="shared" si="0"/>
        <v>0.95499999999999996</v>
      </c>
    </row>
    <row r="29" spans="1:15" s="65" customFormat="1" ht="243.75" customHeight="1" x14ac:dyDescent="0.25">
      <c r="A29" s="85" t="s">
        <v>29</v>
      </c>
      <c r="B29" s="85" t="s">
        <v>166</v>
      </c>
      <c r="C29" s="85" t="s">
        <v>167</v>
      </c>
      <c r="D29" s="94" t="s">
        <v>192</v>
      </c>
      <c r="E29" s="94"/>
      <c r="F29" s="85" t="s">
        <v>594</v>
      </c>
      <c r="G29" s="85">
        <f>IFERROR(VLOOKUP(F29,'Hoja 2'!$AX$3:$BE$176,8,FALSE)," ")</f>
        <v>96</v>
      </c>
      <c r="H29" s="85" t="str">
        <f>IFERROR(VLOOKUP(F29,'Hoja 2'!$AX$3:$BD$176,2,FALSE),"Cumplimiento de la acción")</f>
        <v>(Sumatoria de beneficiarios de las líneas para el fortalecimiento apoyo psicosocial de la comunidad universitaria (PAP) / Total miembros de la comunidad educativa) * 100</v>
      </c>
      <c r="I29" s="85">
        <f>IFERROR(VLOOKUP(F29,'Hoja 2'!$AX$3:$BD$121,5,FALSE),"100%")</f>
        <v>12</v>
      </c>
      <c r="J29" s="85" t="str">
        <f>IFERROR(VLOOKUP(F29,'Hoja 2'!$AX$3:$BD$121,7,FALSE),"Acción cumplida")</f>
        <v>% de beneficiarios de actividades de apoyo psicosocial</v>
      </c>
      <c r="K29" s="67">
        <v>0</v>
      </c>
      <c r="L29" s="91" t="s">
        <v>950</v>
      </c>
      <c r="M29" s="92"/>
      <c r="N29" s="93"/>
      <c r="O29" s="46">
        <f t="shared" si="0"/>
        <v>0</v>
      </c>
    </row>
    <row r="30" spans="1:15" s="65" customFormat="1" ht="409.5" x14ac:dyDescent="0.25">
      <c r="A30" s="85" t="s">
        <v>27</v>
      </c>
      <c r="B30" s="85" t="s">
        <v>45</v>
      </c>
      <c r="C30" s="85" t="s">
        <v>53</v>
      </c>
      <c r="D30" s="94" t="s">
        <v>818</v>
      </c>
      <c r="E30" s="94"/>
      <c r="F30" s="85" t="s">
        <v>819</v>
      </c>
      <c r="G30" s="85" t="s">
        <v>820</v>
      </c>
      <c r="H30" s="85" t="str">
        <f>IFERROR(VLOOKUP(F30,'Hoja 2'!$AX$3:$BD$176,2,FALSE),"Cumplimiento de la acción")</f>
        <v>Cumplimiento de la acción</v>
      </c>
      <c r="I30" s="85" t="str">
        <f>IFERROR(VLOOKUP(F30,'Hoja 2'!$AX$3:$BD$121,5,FALSE),"100%")</f>
        <v>100%</v>
      </c>
      <c r="J30" s="85" t="str">
        <f>IFERROR(VLOOKUP(F30,'Hoja 2'!$AX$3:$BD$121,7,FALSE),"Acción cumplida")</f>
        <v>Acción cumplida</v>
      </c>
      <c r="K30" s="68">
        <v>1</v>
      </c>
      <c r="L30" s="91" t="s">
        <v>946</v>
      </c>
      <c r="M30" s="92"/>
      <c r="N30" s="93"/>
      <c r="O30" s="46">
        <f t="shared" si="0"/>
        <v>1</v>
      </c>
    </row>
    <row r="31" spans="1:15" s="65" customFormat="1" ht="165.75" x14ac:dyDescent="0.25">
      <c r="A31" s="85" t="s">
        <v>27</v>
      </c>
      <c r="B31" s="85" t="s">
        <v>45</v>
      </c>
      <c r="C31" s="85" t="s">
        <v>53</v>
      </c>
      <c r="D31" s="94" t="s">
        <v>823</v>
      </c>
      <c r="E31" s="94"/>
      <c r="F31" s="85" t="s">
        <v>824</v>
      </c>
      <c r="G31" s="85" t="s">
        <v>825</v>
      </c>
      <c r="H31" s="85" t="str">
        <f>IFERROR(VLOOKUP(F31,'Hoja 2'!$AX$3:$BD$176,2,FALSE),"Cumplimiento de la acción")</f>
        <v>Cumplimiento de la acción</v>
      </c>
      <c r="I31" s="85" t="str">
        <f>IFERROR(VLOOKUP(F31,'Hoja 2'!$AX$3:$BD$121,5,FALSE),"100%")</f>
        <v>100%</v>
      </c>
      <c r="J31" s="85" t="str">
        <f>IFERROR(VLOOKUP(F31,'Hoja 2'!$AX$3:$BD$121,7,FALSE),"Acción cumplida")</f>
        <v>Acción cumplida</v>
      </c>
      <c r="K31" s="68">
        <v>0.2</v>
      </c>
      <c r="L31" s="91" t="s">
        <v>951</v>
      </c>
      <c r="M31" s="92"/>
      <c r="N31" s="93"/>
      <c r="O31" s="46">
        <f t="shared" si="0"/>
        <v>0.2</v>
      </c>
    </row>
    <row r="32" spans="1:15" s="65" customFormat="1" ht="293.25" x14ac:dyDescent="0.25">
      <c r="A32" s="85" t="s">
        <v>27</v>
      </c>
      <c r="B32" s="85" t="s">
        <v>45</v>
      </c>
      <c r="C32" s="85" t="s">
        <v>53</v>
      </c>
      <c r="D32" s="94" t="s">
        <v>828</v>
      </c>
      <c r="E32" s="94"/>
      <c r="F32" s="85" t="s">
        <v>829</v>
      </c>
      <c r="G32" s="85" t="s">
        <v>830</v>
      </c>
      <c r="H32" s="85" t="str">
        <f>IFERROR(VLOOKUP(F32,'Hoja 2'!$AX$3:$BD$176,2,FALSE),"Cumplimiento de la acción")</f>
        <v>Cumplimiento de la acción</v>
      </c>
      <c r="I32" s="85" t="str">
        <f>IFERROR(VLOOKUP(F32,'Hoja 2'!$AX$3:$BD$121,5,FALSE),"100%")</f>
        <v>100%</v>
      </c>
      <c r="J32" s="85" t="str">
        <f>IFERROR(VLOOKUP(F32,'Hoja 2'!$AX$3:$BD$121,7,FALSE),"Acción cumplida")</f>
        <v>Acción cumplida</v>
      </c>
      <c r="K32" s="68">
        <v>1</v>
      </c>
      <c r="L32" s="91" t="s">
        <v>923</v>
      </c>
      <c r="M32" s="92"/>
      <c r="N32" s="93"/>
      <c r="O32" s="46">
        <f t="shared" si="0"/>
        <v>1</v>
      </c>
    </row>
    <row r="33" spans="1:15" s="65" customFormat="1" ht="280.5" x14ac:dyDescent="0.25">
      <c r="A33" s="85" t="s">
        <v>27</v>
      </c>
      <c r="B33" s="85" t="s">
        <v>45</v>
      </c>
      <c r="C33" s="85" t="s">
        <v>53</v>
      </c>
      <c r="D33" s="94" t="s">
        <v>831</v>
      </c>
      <c r="E33" s="94"/>
      <c r="F33" s="85" t="s">
        <v>832</v>
      </c>
      <c r="G33" s="85" t="s">
        <v>833</v>
      </c>
      <c r="H33" s="85" t="str">
        <f>IFERROR(VLOOKUP(F33,'Hoja 2'!$AX$3:$BD$176,2,FALSE),"Cumplimiento de la acción")</f>
        <v>Cumplimiento de la acción</v>
      </c>
      <c r="I33" s="85" t="str">
        <f>IFERROR(VLOOKUP(F33,'Hoja 2'!$AX$3:$BD$121,5,FALSE),"100%")</f>
        <v>100%</v>
      </c>
      <c r="J33" s="85" t="str">
        <f>IFERROR(VLOOKUP(F33,'Hoja 2'!$AX$3:$BD$121,7,FALSE),"Acción cumplida")</f>
        <v>Acción cumplida</v>
      </c>
      <c r="K33" s="68">
        <v>1</v>
      </c>
      <c r="L33" s="91" t="s">
        <v>924</v>
      </c>
      <c r="M33" s="92"/>
      <c r="N33" s="93"/>
      <c r="O33" s="46">
        <f t="shared" si="0"/>
        <v>1</v>
      </c>
    </row>
    <row r="34" spans="1:15" s="65" customFormat="1" ht="216.75" x14ac:dyDescent="0.25">
      <c r="A34" s="85" t="s">
        <v>27</v>
      </c>
      <c r="B34" s="85" t="s">
        <v>45</v>
      </c>
      <c r="C34" s="85" t="s">
        <v>53</v>
      </c>
      <c r="D34" s="94" t="s">
        <v>834</v>
      </c>
      <c r="E34" s="94"/>
      <c r="F34" s="85" t="s">
        <v>835</v>
      </c>
      <c r="G34" s="85" t="s">
        <v>836</v>
      </c>
      <c r="H34" s="85" t="str">
        <f>IFERROR(VLOOKUP(F34,'Hoja 2'!$AX$3:$BD$176,2,FALSE),"Cumplimiento de la acción")</f>
        <v>Cumplimiento de la acción</v>
      </c>
      <c r="I34" s="85" t="str">
        <f>IFERROR(VLOOKUP(F34,'Hoja 2'!$AX$3:$BD$121,5,FALSE),"100%")</f>
        <v>100%</v>
      </c>
      <c r="J34" s="85" t="str">
        <f>IFERROR(VLOOKUP(F34,'Hoja 2'!$AX$3:$BD$121,7,FALSE),"Acción cumplida")</f>
        <v>Acción cumplida</v>
      </c>
      <c r="K34" s="68">
        <v>1</v>
      </c>
      <c r="L34" s="91" t="s">
        <v>925</v>
      </c>
      <c r="M34" s="92"/>
      <c r="N34" s="93"/>
      <c r="O34" s="46">
        <f t="shared" si="0"/>
        <v>1</v>
      </c>
    </row>
    <row r="35" spans="1:15" s="65" customFormat="1" ht="191.25" x14ac:dyDescent="0.25">
      <c r="A35" s="85" t="s">
        <v>27</v>
      </c>
      <c r="B35" s="85" t="s">
        <v>45</v>
      </c>
      <c r="C35" s="85" t="s">
        <v>53</v>
      </c>
      <c r="D35" s="94" t="s">
        <v>838</v>
      </c>
      <c r="E35" s="94"/>
      <c r="F35" s="85" t="s">
        <v>839</v>
      </c>
      <c r="G35" s="85" t="s">
        <v>840</v>
      </c>
      <c r="H35" s="85" t="str">
        <f>IFERROR(VLOOKUP(F35,'Hoja 2'!$AX$3:$BD$176,2,FALSE),"Cumplimiento de la acción")</f>
        <v>Cumplimiento de la acción</v>
      </c>
      <c r="I35" s="85" t="str">
        <f>IFERROR(VLOOKUP(F35,'Hoja 2'!$AX$3:$BD$121,5,FALSE),"100%")</f>
        <v>100%</v>
      </c>
      <c r="J35" s="85" t="str">
        <f>IFERROR(VLOOKUP(F35,'Hoja 2'!$AX$3:$BD$121,7,FALSE),"Acción cumplida")</f>
        <v>Acción cumplida</v>
      </c>
      <c r="K35" s="68">
        <v>1</v>
      </c>
      <c r="L35" s="91" t="s">
        <v>926</v>
      </c>
      <c r="M35" s="92"/>
      <c r="N35" s="93"/>
      <c r="O35" s="46">
        <f t="shared" si="0"/>
        <v>1</v>
      </c>
    </row>
    <row r="36" spans="1:15" s="65" customFormat="1" ht="127.5" x14ac:dyDescent="0.25">
      <c r="A36" s="85" t="s">
        <v>27</v>
      </c>
      <c r="B36" s="85" t="s">
        <v>45</v>
      </c>
      <c r="C36" s="85" t="s">
        <v>53</v>
      </c>
      <c r="D36" s="94" t="s">
        <v>842</v>
      </c>
      <c r="E36" s="94"/>
      <c r="F36" s="85" t="s">
        <v>843</v>
      </c>
      <c r="G36" s="85" t="s">
        <v>844</v>
      </c>
      <c r="H36" s="85" t="str">
        <f>IFERROR(VLOOKUP(F36,'Hoja 2'!$AX$3:$BD$176,2,FALSE),"Cumplimiento de la acción")</f>
        <v>Cumplimiento de la acción</v>
      </c>
      <c r="I36" s="85" t="str">
        <f>IFERROR(VLOOKUP(F36,'Hoja 2'!$AX$3:$BD$121,5,FALSE),"100%")</f>
        <v>100%</v>
      </c>
      <c r="J36" s="85" t="str">
        <f>IFERROR(VLOOKUP(F36,'Hoja 2'!$AX$3:$BD$121,7,FALSE),"Acción cumplida")</f>
        <v>Acción cumplida</v>
      </c>
      <c r="K36" s="68">
        <v>1</v>
      </c>
      <c r="L36" s="91" t="s">
        <v>927</v>
      </c>
      <c r="M36" s="92"/>
      <c r="N36" s="93"/>
      <c r="O36" s="46">
        <f t="shared" si="0"/>
        <v>1</v>
      </c>
    </row>
    <row r="37" spans="1:15" s="65" customFormat="1" ht="216.75" x14ac:dyDescent="0.25">
      <c r="A37" s="85" t="s">
        <v>27</v>
      </c>
      <c r="B37" s="85" t="s">
        <v>45</v>
      </c>
      <c r="C37" s="85" t="s">
        <v>53</v>
      </c>
      <c r="D37" s="94" t="s">
        <v>846</v>
      </c>
      <c r="E37" s="94"/>
      <c r="F37" s="85" t="s">
        <v>847</v>
      </c>
      <c r="G37" s="85" t="s">
        <v>848</v>
      </c>
      <c r="H37" s="85" t="str">
        <f>IFERROR(VLOOKUP(F37,'Hoja 2'!$AX$3:$BD$176,2,FALSE),"Cumplimiento de la acción")</f>
        <v>Cumplimiento de la acción</v>
      </c>
      <c r="I37" s="85" t="str">
        <f>IFERROR(VLOOKUP(F37,'Hoja 2'!$AX$3:$BD$121,5,FALSE),"100%")</f>
        <v>100%</v>
      </c>
      <c r="J37" s="85" t="str">
        <f>IFERROR(VLOOKUP(F37,'Hoja 2'!$AX$3:$BD$121,7,FALSE),"Acción cumplida")</f>
        <v>Acción cumplida</v>
      </c>
      <c r="K37" s="68">
        <v>1</v>
      </c>
      <c r="L37" s="91" t="s">
        <v>928</v>
      </c>
      <c r="M37" s="92"/>
      <c r="N37" s="93"/>
      <c r="O37" s="46">
        <f t="shared" si="0"/>
        <v>1</v>
      </c>
    </row>
    <row r="38" spans="1:15" s="65" customFormat="1" ht="178.5" x14ac:dyDescent="0.25">
      <c r="A38" s="85" t="s">
        <v>27</v>
      </c>
      <c r="B38" s="85" t="s">
        <v>45</v>
      </c>
      <c r="C38" s="85" t="s">
        <v>53</v>
      </c>
      <c r="D38" s="94" t="s">
        <v>850</v>
      </c>
      <c r="E38" s="94"/>
      <c r="F38" s="85" t="s">
        <v>851</v>
      </c>
      <c r="G38" s="85" t="s">
        <v>852</v>
      </c>
      <c r="H38" s="85" t="str">
        <f>IFERROR(VLOOKUP(F38,'Hoja 2'!$AX$3:$BD$176,2,FALSE),"Cumplimiento de la acción")</f>
        <v>Cumplimiento de la acción</v>
      </c>
      <c r="I38" s="85" t="str">
        <f>IFERROR(VLOOKUP(F38,'Hoja 2'!$AX$3:$BD$121,5,FALSE),"100%")</f>
        <v>100%</v>
      </c>
      <c r="J38" s="85" t="str">
        <f>IFERROR(VLOOKUP(F38,'Hoja 2'!$AX$3:$BD$121,7,FALSE),"Acción cumplida")</f>
        <v>Acción cumplida</v>
      </c>
      <c r="K38" s="68">
        <v>1</v>
      </c>
      <c r="L38" s="91" t="s">
        <v>928</v>
      </c>
      <c r="M38" s="92"/>
      <c r="N38" s="93"/>
      <c r="O38" s="46">
        <f t="shared" si="0"/>
        <v>1</v>
      </c>
    </row>
    <row r="39" spans="1:15" s="65" customFormat="1" ht="191.25" x14ac:dyDescent="0.25">
      <c r="A39" s="85" t="s">
        <v>27</v>
      </c>
      <c r="B39" s="85" t="s">
        <v>45</v>
      </c>
      <c r="C39" s="85" t="s">
        <v>53</v>
      </c>
      <c r="D39" s="94" t="s">
        <v>855</v>
      </c>
      <c r="E39" s="94"/>
      <c r="F39" s="85" t="s">
        <v>856</v>
      </c>
      <c r="G39" s="85" t="s">
        <v>857</v>
      </c>
      <c r="H39" s="85" t="str">
        <f>IFERROR(VLOOKUP(F39,'Hoja 2'!$AX$3:$BD$176,2,FALSE),"Cumplimiento de la acción")</f>
        <v>Cumplimiento de la acción</v>
      </c>
      <c r="I39" s="85" t="str">
        <f>IFERROR(VLOOKUP(F39,'Hoja 2'!$AX$3:$BD$121,5,FALSE),"100%")</f>
        <v>100%</v>
      </c>
      <c r="J39" s="85" t="str">
        <f>IFERROR(VLOOKUP(F39,'Hoja 2'!$AX$3:$BD$121,7,FALSE),"Acción cumplida")</f>
        <v>Acción cumplida</v>
      </c>
      <c r="K39" s="68">
        <v>1</v>
      </c>
      <c r="L39" s="91" t="s">
        <v>929</v>
      </c>
      <c r="M39" s="92"/>
      <c r="N39" s="93"/>
      <c r="O39" s="46">
        <f t="shared" si="0"/>
        <v>1</v>
      </c>
    </row>
    <row r="40" spans="1:15" s="65" customFormat="1" ht="265.5" customHeight="1" x14ac:dyDescent="0.25">
      <c r="A40" s="85" t="s">
        <v>27</v>
      </c>
      <c r="B40" s="85" t="s">
        <v>45</v>
      </c>
      <c r="C40" s="85" t="s">
        <v>53</v>
      </c>
      <c r="D40" s="94" t="s">
        <v>858</v>
      </c>
      <c r="E40" s="94"/>
      <c r="F40" s="85" t="s">
        <v>859</v>
      </c>
      <c r="G40" s="85" t="s">
        <v>860</v>
      </c>
      <c r="H40" s="85" t="str">
        <f>IFERROR(VLOOKUP(F40,'Hoja 2'!$AX$3:$BD$176,2,FALSE),"Cumplimiento de la acción")</f>
        <v>Cumplimiento de la acción</v>
      </c>
      <c r="I40" s="85" t="str">
        <f>IFERROR(VLOOKUP(F40,'Hoja 2'!$AX$3:$BD$121,5,FALSE),"100%")</f>
        <v>100%</v>
      </c>
      <c r="J40" s="85" t="str">
        <f>IFERROR(VLOOKUP(F40,'Hoja 2'!$AX$3:$BD$121,7,FALSE),"Acción cumplida")</f>
        <v>Acción cumplida</v>
      </c>
      <c r="K40" s="68">
        <v>1</v>
      </c>
      <c r="L40" s="91" t="s">
        <v>930</v>
      </c>
      <c r="M40" s="92"/>
      <c r="N40" s="93"/>
      <c r="O40" s="46">
        <f t="shared" si="0"/>
        <v>1</v>
      </c>
    </row>
    <row r="41" spans="1:15" s="65" customFormat="1" ht="25.5" x14ac:dyDescent="0.25">
      <c r="A41" s="66"/>
      <c r="B41" s="66"/>
      <c r="C41" s="66"/>
      <c r="D41" s="130"/>
      <c r="E41" s="130"/>
      <c r="F41" s="66"/>
      <c r="G41" s="66" t="str">
        <f>IFERROR(VLOOKUP(F41,'Hoja 2'!$AX$3:$BE$176,8,FALSE)," ")</f>
        <v xml:space="preserve"> </v>
      </c>
      <c r="H41" s="66" t="str">
        <f>IFERROR(VLOOKUP(F41,'Hoja 2'!$AX$3:$BD$176,2,FALSE),"Cumplimiento de la acción")</f>
        <v>Cumplimiento de la acción</v>
      </c>
      <c r="I41" s="66"/>
      <c r="J41" s="66" t="str">
        <f>IFERROR(VLOOKUP(F41,'Hoja 2'!$AX$3:$BD$121,7,FALSE),"Acción cumplida")</f>
        <v>Acción cumplida</v>
      </c>
      <c r="K41" s="67"/>
      <c r="L41" s="91"/>
      <c r="M41" s="92"/>
      <c r="N41" s="93"/>
      <c r="O41" s="46" t="e">
        <f t="shared" ref="O41" si="1">IF(((K41)/I41)&gt;100%,100%,((K41)/I41))</f>
        <v>#DIV/0!</v>
      </c>
    </row>
    <row r="42" spans="1:15" s="5" customFormat="1" x14ac:dyDescent="0.25">
      <c r="A42" s="20"/>
      <c r="B42" s="20"/>
      <c r="C42" s="20"/>
      <c r="D42" s="21"/>
      <c r="E42" s="21"/>
      <c r="F42" s="21"/>
      <c r="G42" s="21"/>
      <c r="H42" s="21"/>
      <c r="I42" s="21"/>
      <c r="J42" s="21"/>
      <c r="K42" s="21"/>
      <c r="L42" s="21"/>
      <c r="M42" s="21"/>
      <c r="N42" s="21"/>
      <c r="O42" s="21"/>
    </row>
    <row r="43" spans="1:15" s="5" customFormat="1" ht="15" customHeight="1" x14ac:dyDescent="0.25">
      <c r="A43" s="101" t="s">
        <v>756</v>
      </c>
      <c r="B43" s="101"/>
      <c r="C43" s="101"/>
      <c r="D43" s="101"/>
      <c r="E43" s="101"/>
      <c r="F43" s="101"/>
      <c r="G43" s="101"/>
      <c r="H43" s="101"/>
      <c r="I43" s="101"/>
      <c r="J43" s="101"/>
      <c r="K43" s="101"/>
      <c r="L43" s="101"/>
      <c r="M43" s="101"/>
      <c r="N43" s="101"/>
      <c r="O43" s="101"/>
    </row>
    <row r="44" spans="1:15" s="3" customFormat="1" ht="15" customHeight="1" x14ac:dyDescent="0.25">
      <c r="A44" s="99" t="s">
        <v>750</v>
      </c>
      <c r="B44" s="99"/>
      <c r="C44" s="99"/>
      <c r="D44" s="99"/>
      <c r="E44" s="99"/>
      <c r="F44" s="99"/>
      <c r="G44" s="99"/>
      <c r="H44" s="99"/>
      <c r="I44" s="99"/>
      <c r="J44" s="100"/>
      <c r="K44" s="105" t="s">
        <v>752</v>
      </c>
      <c r="L44" s="106"/>
      <c r="M44" s="106"/>
      <c r="N44" s="106"/>
      <c r="O44" s="107"/>
    </row>
    <row r="45" spans="1:15" s="2" customFormat="1" ht="25.5" customHeight="1" x14ac:dyDescent="0.25">
      <c r="A45" s="98" t="s">
        <v>753</v>
      </c>
      <c r="B45" s="102" t="s">
        <v>91</v>
      </c>
      <c r="C45" s="102" t="s">
        <v>201</v>
      </c>
      <c r="D45" s="102" t="s">
        <v>82</v>
      </c>
      <c r="E45" s="102" t="s">
        <v>83</v>
      </c>
      <c r="F45" s="102" t="s">
        <v>32</v>
      </c>
      <c r="G45" s="102"/>
      <c r="H45" s="102" t="s">
        <v>88</v>
      </c>
      <c r="I45" s="102" t="s">
        <v>200</v>
      </c>
      <c r="J45" s="102" t="s">
        <v>33</v>
      </c>
      <c r="K45" s="103" t="s">
        <v>402</v>
      </c>
      <c r="L45" s="103" t="s">
        <v>403</v>
      </c>
      <c r="M45" s="103" t="s">
        <v>400</v>
      </c>
      <c r="N45" s="104" t="s">
        <v>202</v>
      </c>
      <c r="O45" s="103" t="s">
        <v>34</v>
      </c>
    </row>
    <row r="46" spans="1:15" s="1" customFormat="1" ht="22.5" customHeight="1" x14ac:dyDescent="0.25">
      <c r="A46" s="98"/>
      <c r="B46" s="102"/>
      <c r="C46" s="102"/>
      <c r="D46" s="102"/>
      <c r="E46" s="102"/>
      <c r="F46" s="22" t="s">
        <v>3</v>
      </c>
      <c r="G46" s="22" t="s">
        <v>4</v>
      </c>
      <c r="H46" s="102"/>
      <c r="I46" s="102"/>
      <c r="J46" s="102"/>
      <c r="K46" s="103"/>
      <c r="L46" s="103"/>
      <c r="M46" s="103"/>
      <c r="N46" s="104"/>
      <c r="O46" s="103"/>
    </row>
    <row r="47" spans="1:15" s="1" customFormat="1" ht="369.75" x14ac:dyDescent="0.25">
      <c r="A47" s="85" t="s">
        <v>406</v>
      </c>
      <c r="B47" s="77" t="s">
        <v>127</v>
      </c>
      <c r="C47" s="77" t="s">
        <v>766</v>
      </c>
      <c r="D47" s="78">
        <v>1</v>
      </c>
      <c r="E47" s="77" t="s">
        <v>767</v>
      </c>
      <c r="F47" s="79">
        <v>45852</v>
      </c>
      <c r="G47" s="79">
        <v>46006</v>
      </c>
      <c r="H47" s="80" t="s">
        <v>89</v>
      </c>
      <c r="I47" s="77" t="s">
        <v>16</v>
      </c>
      <c r="J47" s="16" t="s">
        <v>768</v>
      </c>
      <c r="K47" s="88">
        <v>1</v>
      </c>
      <c r="L47" s="70">
        <f t="shared" ref="L47:L82" si="2">IF((K47/D47)&gt;100%,100%,(K47/D47))</f>
        <v>1</v>
      </c>
      <c r="M47" s="16" t="s">
        <v>952</v>
      </c>
      <c r="N47" s="17" t="s">
        <v>172</v>
      </c>
      <c r="O47" s="16" t="s">
        <v>768</v>
      </c>
    </row>
    <row r="48" spans="1:15" s="1" customFormat="1" ht="255" x14ac:dyDescent="0.25">
      <c r="A48" s="85" t="s">
        <v>417</v>
      </c>
      <c r="B48" s="77" t="s">
        <v>127</v>
      </c>
      <c r="C48" s="77" t="s">
        <v>769</v>
      </c>
      <c r="D48" s="81">
        <v>1</v>
      </c>
      <c r="E48" s="77" t="s">
        <v>770</v>
      </c>
      <c r="F48" s="79">
        <v>45689</v>
      </c>
      <c r="G48" s="79">
        <v>46006</v>
      </c>
      <c r="H48" s="80" t="s">
        <v>89</v>
      </c>
      <c r="I48" s="77" t="s">
        <v>16</v>
      </c>
      <c r="J48" s="16" t="s">
        <v>768</v>
      </c>
      <c r="K48" s="89">
        <v>1</v>
      </c>
      <c r="L48" s="70">
        <f t="shared" si="2"/>
        <v>1</v>
      </c>
      <c r="M48" s="75" t="s">
        <v>878</v>
      </c>
      <c r="N48" s="17" t="s">
        <v>172</v>
      </c>
      <c r="O48" s="16" t="s">
        <v>768</v>
      </c>
    </row>
    <row r="49" spans="1:15" s="4" customFormat="1" ht="357" x14ac:dyDescent="0.25">
      <c r="A49" s="85">
        <v>23</v>
      </c>
      <c r="B49" s="77" t="s">
        <v>127</v>
      </c>
      <c r="C49" s="77" t="s">
        <v>771</v>
      </c>
      <c r="D49" s="78">
        <v>4</v>
      </c>
      <c r="E49" s="77" t="s">
        <v>772</v>
      </c>
      <c r="F49" s="79">
        <v>45748</v>
      </c>
      <c r="G49" s="79">
        <v>46006</v>
      </c>
      <c r="H49" s="80" t="s">
        <v>89</v>
      </c>
      <c r="I49" s="77" t="s">
        <v>16</v>
      </c>
      <c r="J49" s="16" t="s">
        <v>768</v>
      </c>
      <c r="K49" s="88">
        <v>6</v>
      </c>
      <c r="L49" s="70">
        <f t="shared" si="2"/>
        <v>1</v>
      </c>
      <c r="M49" s="16" t="s">
        <v>953</v>
      </c>
      <c r="N49" s="17" t="s">
        <v>172</v>
      </c>
      <c r="O49" s="16" t="s">
        <v>768</v>
      </c>
    </row>
    <row r="50" spans="1:15" s="1" customFormat="1" ht="409.5" x14ac:dyDescent="0.25">
      <c r="A50" s="85">
        <v>97</v>
      </c>
      <c r="B50" s="77" t="s">
        <v>133</v>
      </c>
      <c r="C50" s="77" t="s">
        <v>773</v>
      </c>
      <c r="D50" s="78">
        <v>10</v>
      </c>
      <c r="E50" s="77" t="s">
        <v>774</v>
      </c>
      <c r="F50" s="79">
        <v>45689</v>
      </c>
      <c r="G50" s="79">
        <v>46006</v>
      </c>
      <c r="H50" s="80" t="s">
        <v>89</v>
      </c>
      <c r="I50" s="77" t="s">
        <v>16</v>
      </c>
      <c r="J50" s="16" t="s">
        <v>768</v>
      </c>
      <c r="K50" s="88">
        <v>6</v>
      </c>
      <c r="L50" s="70">
        <f t="shared" si="2"/>
        <v>0.6</v>
      </c>
      <c r="M50" s="16" t="s">
        <v>931</v>
      </c>
      <c r="N50" s="17" t="s">
        <v>172</v>
      </c>
      <c r="O50" s="16" t="s">
        <v>768</v>
      </c>
    </row>
    <row r="51" spans="1:15" s="1" customFormat="1" ht="409.5" x14ac:dyDescent="0.25">
      <c r="A51" s="85">
        <v>92</v>
      </c>
      <c r="B51" s="77" t="s">
        <v>132</v>
      </c>
      <c r="C51" s="77" t="s">
        <v>775</v>
      </c>
      <c r="D51" s="78">
        <v>40</v>
      </c>
      <c r="E51" s="77" t="s">
        <v>776</v>
      </c>
      <c r="F51" s="79">
        <v>45689</v>
      </c>
      <c r="G51" s="79">
        <v>45991</v>
      </c>
      <c r="H51" s="80" t="s">
        <v>89</v>
      </c>
      <c r="I51" s="77" t="s">
        <v>16</v>
      </c>
      <c r="J51" s="74" t="s">
        <v>768</v>
      </c>
      <c r="K51" s="88">
        <v>34</v>
      </c>
      <c r="L51" s="70">
        <f t="shared" si="2"/>
        <v>0.85</v>
      </c>
      <c r="M51" s="16" t="s">
        <v>932</v>
      </c>
      <c r="N51" s="17" t="s">
        <v>172</v>
      </c>
      <c r="O51" s="16" t="s">
        <v>768</v>
      </c>
    </row>
    <row r="52" spans="1:15" s="1" customFormat="1" ht="409.5" x14ac:dyDescent="0.25">
      <c r="A52" s="85">
        <v>88</v>
      </c>
      <c r="B52" s="77" t="s">
        <v>127</v>
      </c>
      <c r="C52" s="77" t="s">
        <v>777</v>
      </c>
      <c r="D52" s="78">
        <v>2</v>
      </c>
      <c r="E52" s="77" t="s">
        <v>778</v>
      </c>
      <c r="F52" s="79">
        <v>45689</v>
      </c>
      <c r="G52" s="79">
        <v>45997</v>
      </c>
      <c r="H52" s="80" t="s">
        <v>89</v>
      </c>
      <c r="I52" s="77" t="s">
        <v>16</v>
      </c>
      <c r="J52" s="74" t="s">
        <v>768</v>
      </c>
      <c r="K52" s="88">
        <v>1</v>
      </c>
      <c r="L52" s="70">
        <f t="shared" si="2"/>
        <v>0.5</v>
      </c>
      <c r="M52" s="16" t="s">
        <v>933</v>
      </c>
      <c r="N52" s="17" t="s">
        <v>172</v>
      </c>
      <c r="O52" s="16" t="s">
        <v>768</v>
      </c>
    </row>
    <row r="53" spans="1:15" s="1" customFormat="1" ht="409.5" x14ac:dyDescent="0.25">
      <c r="A53" s="85">
        <v>130</v>
      </c>
      <c r="B53" s="77" t="s">
        <v>130</v>
      </c>
      <c r="C53" s="77" t="s">
        <v>779</v>
      </c>
      <c r="D53" s="78">
        <v>4</v>
      </c>
      <c r="E53" s="77" t="s">
        <v>780</v>
      </c>
      <c r="F53" s="79">
        <v>45689</v>
      </c>
      <c r="G53" s="79">
        <v>46006</v>
      </c>
      <c r="H53" s="80" t="s">
        <v>89</v>
      </c>
      <c r="I53" s="77" t="s">
        <v>16</v>
      </c>
      <c r="J53" s="74" t="s">
        <v>768</v>
      </c>
      <c r="K53" s="88">
        <v>4</v>
      </c>
      <c r="L53" s="70">
        <f t="shared" si="2"/>
        <v>1</v>
      </c>
      <c r="M53" s="16" t="s">
        <v>934</v>
      </c>
      <c r="N53" s="17" t="s">
        <v>172</v>
      </c>
      <c r="O53" s="16" t="s">
        <v>768</v>
      </c>
    </row>
    <row r="54" spans="1:15" s="1" customFormat="1" ht="409.5" x14ac:dyDescent="0.25">
      <c r="A54" s="85">
        <v>91</v>
      </c>
      <c r="B54" s="77" t="s">
        <v>130</v>
      </c>
      <c r="C54" s="77" t="s">
        <v>781</v>
      </c>
      <c r="D54" s="78">
        <v>6</v>
      </c>
      <c r="E54" s="77" t="s">
        <v>782</v>
      </c>
      <c r="F54" s="79">
        <v>45689</v>
      </c>
      <c r="G54" s="79">
        <v>45991</v>
      </c>
      <c r="H54" s="80" t="s">
        <v>89</v>
      </c>
      <c r="I54" s="77" t="s">
        <v>16</v>
      </c>
      <c r="J54" s="16" t="s">
        <v>768</v>
      </c>
      <c r="K54" s="88">
        <v>4</v>
      </c>
      <c r="L54" s="70">
        <f t="shared" si="2"/>
        <v>0.66666666666666663</v>
      </c>
      <c r="M54" s="16" t="s">
        <v>935</v>
      </c>
      <c r="N54" s="17" t="s">
        <v>172</v>
      </c>
      <c r="O54" s="16" t="s">
        <v>768</v>
      </c>
    </row>
    <row r="55" spans="1:15" s="4" customFormat="1" ht="236.25" customHeight="1" x14ac:dyDescent="0.25">
      <c r="A55" s="85">
        <v>14</v>
      </c>
      <c r="B55" s="77" t="s">
        <v>129</v>
      </c>
      <c r="C55" s="77" t="s">
        <v>783</v>
      </c>
      <c r="D55" s="78">
        <v>4</v>
      </c>
      <c r="E55" s="77" t="s">
        <v>784</v>
      </c>
      <c r="F55" s="79">
        <v>45689</v>
      </c>
      <c r="G55" s="79">
        <v>45991</v>
      </c>
      <c r="H55" s="80" t="s">
        <v>89</v>
      </c>
      <c r="I55" s="77" t="s">
        <v>16</v>
      </c>
      <c r="J55" s="74" t="s">
        <v>768</v>
      </c>
      <c r="K55" s="88">
        <v>9</v>
      </c>
      <c r="L55" s="70">
        <f t="shared" si="2"/>
        <v>1</v>
      </c>
      <c r="M55" s="16" t="s">
        <v>947</v>
      </c>
      <c r="N55" s="17" t="s">
        <v>172</v>
      </c>
      <c r="O55" s="16" t="s">
        <v>768</v>
      </c>
    </row>
    <row r="56" spans="1:15" s="4" customFormat="1" ht="409.5" x14ac:dyDescent="0.25">
      <c r="A56" s="85">
        <v>98</v>
      </c>
      <c r="B56" s="77" t="s">
        <v>812</v>
      </c>
      <c r="C56" s="77" t="s">
        <v>785</v>
      </c>
      <c r="D56" s="81">
        <v>1</v>
      </c>
      <c r="E56" s="77" t="s">
        <v>786</v>
      </c>
      <c r="F56" s="79">
        <v>45689</v>
      </c>
      <c r="G56" s="79">
        <v>45991</v>
      </c>
      <c r="H56" s="80" t="s">
        <v>89</v>
      </c>
      <c r="I56" s="77" t="s">
        <v>16</v>
      </c>
      <c r="J56" s="74" t="s">
        <v>768</v>
      </c>
      <c r="K56" s="89">
        <v>1</v>
      </c>
      <c r="L56" s="70">
        <f t="shared" ref="L56" si="3">IF((K56/D56)&gt;100%,100%,(K56/D56))</f>
        <v>1</v>
      </c>
      <c r="M56" s="16" t="s">
        <v>936</v>
      </c>
      <c r="N56" s="17" t="s">
        <v>172</v>
      </c>
      <c r="O56" s="16" t="s">
        <v>768</v>
      </c>
    </row>
    <row r="57" spans="1:15" s="4" customFormat="1" ht="409.5" x14ac:dyDescent="0.25">
      <c r="A57" s="85">
        <v>98</v>
      </c>
      <c r="B57" s="77" t="s">
        <v>812</v>
      </c>
      <c r="C57" s="77" t="s">
        <v>787</v>
      </c>
      <c r="D57" s="82">
        <v>600</v>
      </c>
      <c r="E57" s="77" t="s">
        <v>788</v>
      </c>
      <c r="F57" s="79">
        <v>45852</v>
      </c>
      <c r="G57" s="79">
        <v>46006</v>
      </c>
      <c r="H57" s="80" t="s">
        <v>89</v>
      </c>
      <c r="I57" s="77" t="s">
        <v>16</v>
      </c>
      <c r="J57" s="74" t="s">
        <v>768</v>
      </c>
      <c r="K57" s="19">
        <v>2274</v>
      </c>
      <c r="L57" s="70">
        <f t="shared" si="2"/>
        <v>1</v>
      </c>
      <c r="M57" s="16" t="s">
        <v>937</v>
      </c>
      <c r="N57" s="17" t="s">
        <v>172</v>
      </c>
      <c r="O57" s="16" t="s">
        <v>768</v>
      </c>
    </row>
    <row r="58" spans="1:15" s="1" customFormat="1" ht="409.5" x14ac:dyDescent="0.25">
      <c r="A58" s="85">
        <v>102</v>
      </c>
      <c r="B58" s="77" t="s">
        <v>129</v>
      </c>
      <c r="C58" s="77" t="s">
        <v>789</v>
      </c>
      <c r="D58" s="82">
        <v>16</v>
      </c>
      <c r="E58" s="83" t="s">
        <v>790</v>
      </c>
      <c r="F58" s="83">
        <v>45689</v>
      </c>
      <c r="G58" s="83">
        <v>45991</v>
      </c>
      <c r="H58" s="86" t="s">
        <v>89</v>
      </c>
      <c r="I58" s="87" t="s">
        <v>16</v>
      </c>
      <c r="J58" s="74" t="s">
        <v>768</v>
      </c>
      <c r="K58" s="19">
        <v>13</v>
      </c>
      <c r="L58" s="70">
        <f t="shared" si="2"/>
        <v>0.8125</v>
      </c>
      <c r="M58" s="16" t="s">
        <v>938</v>
      </c>
      <c r="N58" s="17" t="s">
        <v>172</v>
      </c>
      <c r="O58" s="16" t="s">
        <v>768</v>
      </c>
    </row>
    <row r="59" spans="1:15" s="1" customFormat="1" ht="409.5" x14ac:dyDescent="0.25">
      <c r="A59" s="85">
        <v>101</v>
      </c>
      <c r="B59" s="77" t="s">
        <v>133</v>
      </c>
      <c r="C59" s="79" t="s">
        <v>791</v>
      </c>
      <c r="D59" s="82">
        <v>250</v>
      </c>
      <c r="E59" s="79" t="s">
        <v>792</v>
      </c>
      <c r="F59" s="79">
        <v>45689</v>
      </c>
      <c r="G59" s="79">
        <v>45991</v>
      </c>
      <c r="H59" s="80" t="s">
        <v>89</v>
      </c>
      <c r="I59" s="77" t="s">
        <v>16</v>
      </c>
      <c r="J59" s="74" t="s">
        <v>768</v>
      </c>
      <c r="K59" s="19">
        <v>100</v>
      </c>
      <c r="L59" s="70">
        <f t="shared" si="2"/>
        <v>0.4</v>
      </c>
      <c r="M59" s="16" t="s">
        <v>939</v>
      </c>
      <c r="N59" s="17" t="s">
        <v>172</v>
      </c>
      <c r="O59" s="16" t="s">
        <v>768</v>
      </c>
    </row>
    <row r="60" spans="1:15" s="1" customFormat="1" ht="409.5" x14ac:dyDescent="0.25">
      <c r="A60" s="85">
        <v>100</v>
      </c>
      <c r="B60" s="77" t="s">
        <v>133</v>
      </c>
      <c r="C60" s="77" t="s">
        <v>793</v>
      </c>
      <c r="D60" s="82">
        <v>2</v>
      </c>
      <c r="E60" s="79" t="s">
        <v>794</v>
      </c>
      <c r="F60" s="79">
        <v>45689</v>
      </c>
      <c r="G60" s="83">
        <v>45991</v>
      </c>
      <c r="H60" s="86" t="s">
        <v>89</v>
      </c>
      <c r="I60" s="87" t="s">
        <v>16</v>
      </c>
      <c r="J60" s="74" t="s">
        <v>954</v>
      </c>
      <c r="K60" s="19">
        <v>0</v>
      </c>
      <c r="L60" s="70">
        <f t="shared" si="2"/>
        <v>0</v>
      </c>
      <c r="M60" s="16" t="s">
        <v>940</v>
      </c>
      <c r="N60" s="17" t="s">
        <v>172</v>
      </c>
      <c r="O60" s="16" t="s">
        <v>768</v>
      </c>
    </row>
    <row r="61" spans="1:15" s="1" customFormat="1" ht="409.5" x14ac:dyDescent="0.25">
      <c r="A61" s="85">
        <v>103</v>
      </c>
      <c r="B61" s="77" t="s">
        <v>129</v>
      </c>
      <c r="C61" s="77" t="s">
        <v>795</v>
      </c>
      <c r="D61" s="82">
        <v>8</v>
      </c>
      <c r="E61" s="77" t="s">
        <v>796</v>
      </c>
      <c r="F61" s="79">
        <v>45691</v>
      </c>
      <c r="G61" s="79">
        <v>46006</v>
      </c>
      <c r="H61" s="80" t="s">
        <v>89</v>
      </c>
      <c r="I61" s="77" t="s">
        <v>16</v>
      </c>
      <c r="J61" s="16" t="s">
        <v>768</v>
      </c>
      <c r="K61" s="19">
        <v>7</v>
      </c>
      <c r="L61" s="70">
        <f t="shared" si="2"/>
        <v>0.875</v>
      </c>
      <c r="M61" s="16" t="s">
        <v>941</v>
      </c>
      <c r="N61" s="17" t="s">
        <v>172</v>
      </c>
      <c r="O61" s="16" t="s">
        <v>768</v>
      </c>
    </row>
    <row r="62" spans="1:15" s="1" customFormat="1" ht="409.5" x14ac:dyDescent="0.25">
      <c r="A62" s="85">
        <v>106</v>
      </c>
      <c r="B62" s="77" t="s">
        <v>129</v>
      </c>
      <c r="C62" s="77" t="s">
        <v>797</v>
      </c>
      <c r="D62" s="84">
        <v>8</v>
      </c>
      <c r="E62" s="77" t="s">
        <v>798</v>
      </c>
      <c r="F62" s="79">
        <v>45691</v>
      </c>
      <c r="G62" s="79">
        <v>45991</v>
      </c>
      <c r="H62" s="80" t="s">
        <v>89</v>
      </c>
      <c r="I62" s="77" t="s">
        <v>16</v>
      </c>
      <c r="J62" s="16" t="s">
        <v>768</v>
      </c>
      <c r="K62" s="90">
        <v>7</v>
      </c>
      <c r="L62" s="70">
        <f t="shared" si="2"/>
        <v>0.875</v>
      </c>
      <c r="M62" s="16" t="s">
        <v>942</v>
      </c>
      <c r="N62" s="17" t="s">
        <v>172</v>
      </c>
      <c r="O62" s="16" t="s">
        <v>768</v>
      </c>
    </row>
    <row r="63" spans="1:15" s="1" customFormat="1" ht="409.5" x14ac:dyDescent="0.25">
      <c r="A63" s="85">
        <v>131</v>
      </c>
      <c r="B63" s="77" t="s">
        <v>129</v>
      </c>
      <c r="C63" s="77" t="s">
        <v>799</v>
      </c>
      <c r="D63" s="84">
        <v>1</v>
      </c>
      <c r="E63" s="77" t="s">
        <v>800</v>
      </c>
      <c r="F63" s="79">
        <v>45839</v>
      </c>
      <c r="G63" s="79">
        <v>46006</v>
      </c>
      <c r="H63" s="80" t="s">
        <v>89</v>
      </c>
      <c r="I63" s="77" t="s">
        <v>16</v>
      </c>
      <c r="J63" s="16" t="s">
        <v>768</v>
      </c>
      <c r="K63" s="90">
        <v>0</v>
      </c>
      <c r="L63" s="70">
        <f t="shared" si="2"/>
        <v>0</v>
      </c>
      <c r="M63" s="16" t="s">
        <v>948</v>
      </c>
      <c r="N63" s="17" t="s">
        <v>172</v>
      </c>
      <c r="O63" s="16" t="s">
        <v>768</v>
      </c>
    </row>
    <row r="64" spans="1:15" s="1" customFormat="1" ht="409.5" x14ac:dyDescent="0.25">
      <c r="A64" s="85">
        <v>112</v>
      </c>
      <c r="B64" s="77" t="s">
        <v>129</v>
      </c>
      <c r="C64" s="79" t="s">
        <v>801</v>
      </c>
      <c r="D64" s="84">
        <v>30</v>
      </c>
      <c r="E64" s="79" t="s">
        <v>802</v>
      </c>
      <c r="F64" s="79">
        <v>45691</v>
      </c>
      <c r="G64" s="79">
        <v>45991</v>
      </c>
      <c r="H64" s="80" t="s">
        <v>89</v>
      </c>
      <c r="I64" s="77" t="s">
        <v>16</v>
      </c>
      <c r="J64" s="16" t="s">
        <v>768</v>
      </c>
      <c r="K64" s="90">
        <v>25</v>
      </c>
      <c r="L64" s="70">
        <f t="shared" si="2"/>
        <v>0.83333333333333337</v>
      </c>
      <c r="M64" s="16" t="s">
        <v>943</v>
      </c>
      <c r="N64" s="17" t="s">
        <v>172</v>
      </c>
      <c r="O64" s="16" t="s">
        <v>768</v>
      </c>
    </row>
    <row r="65" spans="1:15" s="1" customFormat="1" ht="409.5" x14ac:dyDescent="0.25">
      <c r="A65" s="85">
        <v>90</v>
      </c>
      <c r="B65" s="77" t="s">
        <v>128</v>
      </c>
      <c r="C65" s="77" t="s">
        <v>803</v>
      </c>
      <c r="D65" s="84">
        <v>600</v>
      </c>
      <c r="E65" s="77" t="s">
        <v>805</v>
      </c>
      <c r="F65" s="79">
        <v>45719</v>
      </c>
      <c r="G65" s="79">
        <v>45779</v>
      </c>
      <c r="H65" s="80" t="s">
        <v>90</v>
      </c>
      <c r="I65" s="77" t="s">
        <v>16</v>
      </c>
      <c r="J65" s="16" t="s">
        <v>965</v>
      </c>
      <c r="K65" s="90">
        <v>675</v>
      </c>
      <c r="L65" s="70">
        <f t="shared" si="2"/>
        <v>1</v>
      </c>
      <c r="M65" s="16" t="s">
        <v>959</v>
      </c>
      <c r="N65" s="17" t="s">
        <v>172</v>
      </c>
      <c r="O65" s="16" t="s">
        <v>768</v>
      </c>
    </row>
    <row r="66" spans="1:15" s="1" customFormat="1" ht="409.5" x14ac:dyDescent="0.25">
      <c r="A66" s="85">
        <v>90</v>
      </c>
      <c r="B66" s="77" t="s">
        <v>128</v>
      </c>
      <c r="C66" s="77" t="s">
        <v>804</v>
      </c>
      <c r="D66" s="82">
        <v>55</v>
      </c>
      <c r="E66" s="77" t="s">
        <v>805</v>
      </c>
      <c r="F66" s="79">
        <v>45839</v>
      </c>
      <c r="G66" s="79">
        <v>45930</v>
      </c>
      <c r="H66" s="80" t="s">
        <v>90</v>
      </c>
      <c r="I66" s="77" t="s">
        <v>16</v>
      </c>
      <c r="J66" s="16" t="s">
        <v>965</v>
      </c>
      <c r="K66" s="19">
        <v>8</v>
      </c>
      <c r="L66" s="70">
        <f t="shared" si="2"/>
        <v>0.14545454545454545</v>
      </c>
      <c r="M66" s="16" t="s">
        <v>960</v>
      </c>
      <c r="N66" s="17" t="s">
        <v>172</v>
      </c>
      <c r="O66" s="16" t="s">
        <v>768</v>
      </c>
    </row>
    <row r="67" spans="1:15" s="1" customFormat="1" ht="409.5" x14ac:dyDescent="0.25">
      <c r="A67" s="85">
        <v>128</v>
      </c>
      <c r="B67" s="77" t="s">
        <v>128</v>
      </c>
      <c r="C67" s="77" t="s">
        <v>806</v>
      </c>
      <c r="D67" s="82">
        <v>108</v>
      </c>
      <c r="E67" s="77" t="s">
        <v>808</v>
      </c>
      <c r="F67" s="79">
        <v>45719</v>
      </c>
      <c r="G67" s="79">
        <v>45814</v>
      </c>
      <c r="H67" s="80" t="s">
        <v>90</v>
      </c>
      <c r="I67" s="77" t="s">
        <v>16</v>
      </c>
      <c r="J67" s="16" t="s">
        <v>965</v>
      </c>
      <c r="K67" s="19">
        <v>107</v>
      </c>
      <c r="L67" s="70">
        <f t="shared" si="2"/>
        <v>0.9907407407407407</v>
      </c>
      <c r="M67" s="16" t="s">
        <v>865</v>
      </c>
      <c r="N67" s="17" t="s">
        <v>172</v>
      </c>
      <c r="O67" s="16" t="s">
        <v>866</v>
      </c>
    </row>
    <row r="68" spans="1:15" s="1" customFormat="1" ht="306" x14ac:dyDescent="0.25">
      <c r="A68" s="85">
        <v>128</v>
      </c>
      <c r="B68" s="77" t="s">
        <v>128</v>
      </c>
      <c r="C68" s="77" t="s">
        <v>807</v>
      </c>
      <c r="D68" s="82">
        <v>111</v>
      </c>
      <c r="E68" s="77" t="s">
        <v>808</v>
      </c>
      <c r="F68" s="79">
        <v>45916</v>
      </c>
      <c r="G68" s="79">
        <v>45991</v>
      </c>
      <c r="H68" s="80" t="s">
        <v>90</v>
      </c>
      <c r="I68" s="77" t="s">
        <v>16</v>
      </c>
      <c r="J68" s="16" t="s">
        <v>965</v>
      </c>
      <c r="K68" s="19">
        <v>0</v>
      </c>
      <c r="L68" s="70">
        <f t="shared" si="2"/>
        <v>0</v>
      </c>
      <c r="M68" s="16" t="s">
        <v>961</v>
      </c>
      <c r="N68" s="17" t="s">
        <v>172</v>
      </c>
      <c r="O68" s="16" t="s">
        <v>962</v>
      </c>
    </row>
    <row r="69" spans="1:15" s="1" customFormat="1" ht="409.5" x14ac:dyDescent="0.25">
      <c r="A69" s="85">
        <v>129</v>
      </c>
      <c r="B69" s="77" t="s">
        <v>128</v>
      </c>
      <c r="C69" s="77" t="s">
        <v>809</v>
      </c>
      <c r="D69" s="82">
        <v>100</v>
      </c>
      <c r="E69" s="77" t="s">
        <v>813</v>
      </c>
      <c r="F69" s="79">
        <v>45691</v>
      </c>
      <c r="G69" s="79">
        <v>45814</v>
      </c>
      <c r="H69" s="80" t="s">
        <v>90</v>
      </c>
      <c r="I69" s="77" t="s">
        <v>16</v>
      </c>
      <c r="J69" s="16" t="s">
        <v>965</v>
      </c>
      <c r="K69" s="19">
        <v>96</v>
      </c>
      <c r="L69" s="70">
        <f t="shared" si="2"/>
        <v>0.96</v>
      </c>
      <c r="M69" s="16" t="s">
        <v>949</v>
      </c>
      <c r="N69" s="17" t="s">
        <v>172</v>
      </c>
      <c r="O69" s="16" t="s">
        <v>958</v>
      </c>
    </row>
    <row r="70" spans="1:15" s="1" customFormat="1" ht="318.75" x14ac:dyDescent="0.25">
      <c r="A70" s="85">
        <v>129</v>
      </c>
      <c r="B70" s="77" t="s">
        <v>128</v>
      </c>
      <c r="C70" s="77" t="s">
        <v>810</v>
      </c>
      <c r="D70" s="82">
        <v>100</v>
      </c>
      <c r="E70" s="77" t="s">
        <v>811</v>
      </c>
      <c r="F70" s="79">
        <v>45873</v>
      </c>
      <c r="G70" s="79">
        <v>45991</v>
      </c>
      <c r="H70" s="80" t="s">
        <v>90</v>
      </c>
      <c r="I70" s="77" t="s">
        <v>16</v>
      </c>
      <c r="J70" s="16" t="s">
        <v>965</v>
      </c>
      <c r="K70" s="19">
        <v>0</v>
      </c>
      <c r="L70" s="70">
        <f t="shared" ref="L70:L72" si="4">IF((K70/D70)&gt;100%,100%,(K70/D70))</f>
        <v>0</v>
      </c>
      <c r="M70" s="16" t="s">
        <v>963</v>
      </c>
      <c r="N70" s="17" t="s">
        <v>172</v>
      </c>
      <c r="O70" s="16" t="s">
        <v>768</v>
      </c>
    </row>
    <row r="71" spans="1:15" s="4" customFormat="1" ht="216.75" x14ac:dyDescent="0.25">
      <c r="A71" s="85">
        <v>129</v>
      </c>
      <c r="B71" s="77" t="s">
        <v>128</v>
      </c>
      <c r="C71" s="77" t="s">
        <v>816</v>
      </c>
      <c r="D71" s="82">
        <v>99</v>
      </c>
      <c r="E71" s="77" t="s">
        <v>817</v>
      </c>
      <c r="F71" s="79">
        <v>45820</v>
      </c>
      <c r="G71" s="79">
        <v>45868</v>
      </c>
      <c r="H71" s="80" t="s">
        <v>90</v>
      </c>
      <c r="I71" s="77" t="s">
        <v>16</v>
      </c>
      <c r="J71" s="16" t="s">
        <v>965</v>
      </c>
      <c r="K71" s="19">
        <v>94</v>
      </c>
      <c r="L71" s="70">
        <f t="shared" si="4"/>
        <v>0.9494949494949495</v>
      </c>
      <c r="M71" s="16" t="s">
        <v>944</v>
      </c>
      <c r="N71" s="17" t="s">
        <v>172</v>
      </c>
      <c r="O71" s="16" t="s">
        <v>964</v>
      </c>
    </row>
    <row r="72" spans="1:15" s="4" customFormat="1" ht="191.25" x14ac:dyDescent="0.25">
      <c r="A72" s="85">
        <v>90</v>
      </c>
      <c r="B72" s="77" t="s">
        <v>128</v>
      </c>
      <c r="C72" s="77" t="s">
        <v>886</v>
      </c>
      <c r="D72" s="82">
        <v>10500</v>
      </c>
      <c r="E72" s="77" t="s">
        <v>887</v>
      </c>
      <c r="F72" s="79">
        <v>45849</v>
      </c>
      <c r="G72" s="79">
        <v>45989</v>
      </c>
      <c r="H72" s="80" t="s">
        <v>90</v>
      </c>
      <c r="I72" s="77" t="s">
        <v>16</v>
      </c>
      <c r="J72" s="16" t="s">
        <v>965</v>
      </c>
      <c r="K72" s="19">
        <v>3850</v>
      </c>
      <c r="L72" s="70">
        <f t="shared" si="4"/>
        <v>0.36666666666666664</v>
      </c>
      <c r="M72" s="16" t="s">
        <v>955</v>
      </c>
      <c r="N72" s="17" t="s">
        <v>172</v>
      </c>
      <c r="O72" s="16" t="s">
        <v>768</v>
      </c>
    </row>
    <row r="73" spans="1:15" s="4" customFormat="1" ht="63.75" x14ac:dyDescent="0.25">
      <c r="A73" s="85">
        <v>131</v>
      </c>
      <c r="B73" s="77" t="s">
        <v>128</v>
      </c>
      <c r="C73" s="77" t="s">
        <v>888</v>
      </c>
      <c r="D73" s="82">
        <v>50</v>
      </c>
      <c r="E73" s="77" t="s">
        <v>889</v>
      </c>
      <c r="F73" s="79">
        <v>45931</v>
      </c>
      <c r="G73" s="79">
        <v>45996</v>
      </c>
      <c r="H73" s="80" t="s">
        <v>90</v>
      </c>
      <c r="I73" s="77" t="s">
        <v>16</v>
      </c>
      <c r="J73" s="16" t="s">
        <v>965</v>
      </c>
      <c r="K73" s="19">
        <v>0</v>
      </c>
      <c r="L73" s="70">
        <f t="shared" ref="L73:L79" si="5">IF((K73/D73)&gt;100%,100%,(K73/D73))</f>
        <v>0</v>
      </c>
      <c r="M73" s="16" t="s">
        <v>815</v>
      </c>
      <c r="N73" s="17" t="s">
        <v>172</v>
      </c>
      <c r="O73" s="16" t="s">
        <v>768</v>
      </c>
    </row>
    <row r="74" spans="1:15" s="4" customFormat="1" ht="51" x14ac:dyDescent="0.25">
      <c r="A74" s="85">
        <v>92</v>
      </c>
      <c r="B74" s="77" t="s">
        <v>132</v>
      </c>
      <c r="C74" s="77" t="s">
        <v>890</v>
      </c>
      <c r="D74" s="82">
        <v>1</v>
      </c>
      <c r="E74" s="77" t="s">
        <v>891</v>
      </c>
      <c r="F74" s="79">
        <v>45931</v>
      </c>
      <c r="G74" s="79">
        <v>46010</v>
      </c>
      <c r="H74" s="80" t="s">
        <v>90</v>
      </c>
      <c r="I74" s="77" t="s">
        <v>16</v>
      </c>
      <c r="J74" s="16" t="s">
        <v>965</v>
      </c>
      <c r="K74" s="19">
        <v>0</v>
      </c>
      <c r="L74" s="70">
        <f t="shared" si="5"/>
        <v>0</v>
      </c>
      <c r="M74" s="16" t="s">
        <v>815</v>
      </c>
      <c r="N74" s="17" t="s">
        <v>172</v>
      </c>
      <c r="O74" s="16" t="s">
        <v>768</v>
      </c>
    </row>
    <row r="75" spans="1:15" s="4" customFormat="1" ht="76.5" x14ac:dyDescent="0.25">
      <c r="A75" s="85">
        <v>106</v>
      </c>
      <c r="B75" s="77" t="s">
        <v>132</v>
      </c>
      <c r="C75" s="77" t="s">
        <v>892</v>
      </c>
      <c r="D75" s="82">
        <v>1</v>
      </c>
      <c r="E75" s="77" t="s">
        <v>893</v>
      </c>
      <c r="F75" s="79">
        <v>45931</v>
      </c>
      <c r="G75" s="79">
        <v>45991</v>
      </c>
      <c r="H75" s="80" t="s">
        <v>90</v>
      </c>
      <c r="I75" s="77" t="s">
        <v>16</v>
      </c>
      <c r="J75" s="16" t="s">
        <v>965</v>
      </c>
      <c r="K75" s="19">
        <v>0</v>
      </c>
      <c r="L75" s="70">
        <f t="shared" si="5"/>
        <v>0</v>
      </c>
      <c r="M75" s="16" t="s">
        <v>815</v>
      </c>
      <c r="N75" s="17" t="s">
        <v>172</v>
      </c>
      <c r="O75" s="16" t="s">
        <v>768</v>
      </c>
    </row>
    <row r="76" spans="1:15" s="4" customFormat="1" ht="63.75" x14ac:dyDescent="0.25">
      <c r="A76" s="85">
        <v>96</v>
      </c>
      <c r="B76" s="77" t="s">
        <v>812</v>
      </c>
      <c r="C76" s="77" t="s">
        <v>894</v>
      </c>
      <c r="D76" s="82">
        <v>1</v>
      </c>
      <c r="E76" s="77" t="s">
        <v>895</v>
      </c>
      <c r="F76" s="79">
        <v>45931</v>
      </c>
      <c r="G76" s="79">
        <v>46003</v>
      </c>
      <c r="H76" s="80" t="s">
        <v>90</v>
      </c>
      <c r="I76" s="77" t="s">
        <v>16</v>
      </c>
      <c r="J76" s="16" t="s">
        <v>965</v>
      </c>
      <c r="K76" s="19">
        <v>0</v>
      </c>
      <c r="L76" s="70">
        <f t="shared" si="5"/>
        <v>0</v>
      </c>
      <c r="M76" s="16" t="s">
        <v>815</v>
      </c>
      <c r="N76" s="17" t="s">
        <v>172</v>
      </c>
      <c r="O76" s="16" t="s">
        <v>768</v>
      </c>
    </row>
    <row r="77" spans="1:15" s="4" customFormat="1" ht="63.75" x14ac:dyDescent="0.25">
      <c r="A77" s="85">
        <v>96</v>
      </c>
      <c r="B77" s="77" t="s">
        <v>133</v>
      </c>
      <c r="C77" s="77" t="s">
        <v>896</v>
      </c>
      <c r="D77" s="82">
        <v>7</v>
      </c>
      <c r="E77" s="77" t="s">
        <v>897</v>
      </c>
      <c r="F77" s="79">
        <v>45931</v>
      </c>
      <c r="G77" s="79">
        <v>46003</v>
      </c>
      <c r="H77" s="80" t="s">
        <v>90</v>
      </c>
      <c r="I77" s="77" t="s">
        <v>16</v>
      </c>
      <c r="J77" s="16" t="s">
        <v>965</v>
      </c>
      <c r="K77" s="19">
        <v>0</v>
      </c>
      <c r="L77" s="70">
        <f t="shared" si="5"/>
        <v>0</v>
      </c>
      <c r="M77" s="16" t="s">
        <v>815</v>
      </c>
      <c r="N77" s="17" t="s">
        <v>172</v>
      </c>
      <c r="O77" s="16" t="s">
        <v>768</v>
      </c>
    </row>
    <row r="78" spans="1:15" s="4" customFormat="1" ht="51" x14ac:dyDescent="0.25">
      <c r="A78" s="85">
        <v>88</v>
      </c>
      <c r="B78" s="77" t="s">
        <v>128</v>
      </c>
      <c r="C78" s="77" t="s">
        <v>898</v>
      </c>
      <c r="D78" s="82">
        <v>390</v>
      </c>
      <c r="E78" s="77" t="s">
        <v>899</v>
      </c>
      <c r="F78" s="79">
        <v>45931</v>
      </c>
      <c r="G78" s="79">
        <v>45996</v>
      </c>
      <c r="H78" s="80" t="s">
        <v>90</v>
      </c>
      <c r="I78" s="77" t="s">
        <v>16</v>
      </c>
      <c r="J78" s="16" t="s">
        <v>965</v>
      </c>
      <c r="K78" s="19">
        <v>0</v>
      </c>
      <c r="L78" s="70">
        <f t="shared" si="5"/>
        <v>0</v>
      </c>
      <c r="M78" s="16" t="s">
        <v>815</v>
      </c>
      <c r="N78" s="17" t="s">
        <v>172</v>
      </c>
      <c r="O78" s="16" t="s">
        <v>768</v>
      </c>
    </row>
    <row r="79" spans="1:15" s="4" customFormat="1" ht="76.5" x14ac:dyDescent="0.25">
      <c r="A79" s="85">
        <v>130</v>
      </c>
      <c r="B79" s="77" t="s">
        <v>130</v>
      </c>
      <c r="C79" s="77" t="s">
        <v>900</v>
      </c>
      <c r="D79" s="82">
        <v>1</v>
      </c>
      <c r="E79" s="77" t="s">
        <v>901</v>
      </c>
      <c r="F79" s="79">
        <v>45931</v>
      </c>
      <c r="G79" s="79">
        <v>46010</v>
      </c>
      <c r="H79" s="80" t="s">
        <v>90</v>
      </c>
      <c r="I79" s="77" t="s">
        <v>16</v>
      </c>
      <c r="J79" s="16" t="s">
        <v>965</v>
      </c>
      <c r="K79" s="19">
        <v>0</v>
      </c>
      <c r="L79" s="70">
        <f t="shared" si="5"/>
        <v>0</v>
      </c>
      <c r="M79" s="16" t="s">
        <v>815</v>
      </c>
      <c r="N79" s="17" t="s">
        <v>172</v>
      </c>
      <c r="O79" s="16" t="s">
        <v>768</v>
      </c>
    </row>
    <row r="80" spans="1:15" s="4" customFormat="1" ht="76.5" x14ac:dyDescent="0.25">
      <c r="A80" s="85">
        <v>130</v>
      </c>
      <c r="B80" s="77" t="s">
        <v>130</v>
      </c>
      <c r="C80" s="77" t="s">
        <v>902</v>
      </c>
      <c r="D80" s="82">
        <v>1</v>
      </c>
      <c r="E80" s="77" t="s">
        <v>903</v>
      </c>
      <c r="F80" s="79">
        <v>45931</v>
      </c>
      <c r="G80" s="79">
        <v>46010</v>
      </c>
      <c r="H80" s="80" t="s">
        <v>90</v>
      </c>
      <c r="I80" s="77" t="s">
        <v>16</v>
      </c>
      <c r="J80" s="16" t="s">
        <v>965</v>
      </c>
      <c r="K80" s="19">
        <v>0</v>
      </c>
      <c r="L80" s="70">
        <f t="shared" si="2"/>
        <v>0</v>
      </c>
      <c r="M80" s="16" t="s">
        <v>815</v>
      </c>
      <c r="N80" s="17" t="s">
        <v>172</v>
      </c>
      <c r="O80" s="16" t="s">
        <v>768</v>
      </c>
    </row>
    <row r="81" spans="1:15" s="76" customFormat="1" ht="89.25" x14ac:dyDescent="0.25">
      <c r="A81" s="85" t="s">
        <v>820</v>
      </c>
      <c r="B81" s="77" t="s">
        <v>128</v>
      </c>
      <c r="C81" s="77" t="s">
        <v>821</v>
      </c>
      <c r="D81" s="82">
        <v>1</v>
      </c>
      <c r="E81" s="77" t="s">
        <v>767</v>
      </c>
      <c r="F81" s="79">
        <v>45778</v>
      </c>
      <c r="G81" s="79">
        <v>45807</v>
      </c>
      <c r="H81" s="79" t="s">
        <v>89</v>
      </c>
      <c r="I81" s="77" t="s">
        <v>16</v>
      </c>
      <c r="J81" s="16" t="s">
        <v>768</v>
      </c>
      <c r="K81" s="19">
        <v>1</v>
      </c>
      <c r="L81" s="70">
        <f t="shared" si="2"/>
        <v>1</v>
      </c>
      <c r="M81" s="16" t="s">
        <v>822</v>
      </c>
      <c r="N81" s="17" t="s">
        <v>172</v>
      </c>
      <c r="O81" s="16" t="s">
        <v>768</v>
      </c>
    </row>
    <row r="82" spans="1:15" s="76" customFormat="1" ht="51" x14ac:dyDescent="0.25">
      <c r="A82" s="85" t="s">
        <v>825</v>
      </c>
      <c r="B82" s="77" t="s">
        <v>128</v>
      </c>
      <c r="C82" s="77" t="s">
        <v>826</v>
      </c>
      <c r="D82" s="82">
        <v>1</v>
      </c>
      <c r="E82" s="77" t="s">
        <v>827</v>
      </c>
      <c r="F82" s="79">
        <v>45778</v>
      </c>
      <c r="G82" s="79">
        <v>45930</v>
      </c>
      <c r="H82" s="79" t="s">
        <v>89</v>
      </c>
      <c r="I82" s="77" t="s">
        <v>16</v>
      </c>
      <c r="J82" s="16" t="s">
        <v>768</v>
      </c>
      <c r="K82" s="19">
        <v>1</v>
      </c>
      <c r="L82" s="70">
        <f t="shared" si="2"/>
        <v>1</v>
      </c>
      <c r="M82" s="16" t="s">
        <v>867</v>
      </c>
      <c r="N82" s="17" t="s">
        <v>172</v>
      </c>
      <c r="O82" s="16" t="s">
        <v>768</v>
      </c>
    </row>
    <row r="83" spans="1:15" s="76" customFormat="1" ht="76.5" x14ac:dyDescent="0.25">
      <c r="A83" s="85" t="s">
        <v>830</v>
      </c>
      <c r="B83" s="77" t="s">
        <v>128</v>
      </c>
      <c r="C83" s="77" t="s">
        <v>868</v>
      </c>
      <c r="D83" s="82">
        <v>1</v>
      </c>
      <c r="E83" s="77" t="s">
        <v>767</v>
      </c>
      <c r="F83" s="79">
        <v>45778</v>
      </c>
      <c r="G83" s="79">
        <v>45824</v>
      </c>
      <c r="H83" s="79" t="s">
        <v>89</v>
      </c>
      <c r="I83" s="77" t="s">
        <v>16</v>
      </c>
      <c r="J83" s="16" t="s">
        <v>768</v>
      </c>
      <c r="K83" s="19">
        <v>1</v>
      </c>
      <c r="L83" s="70">
        <f t="shared" ref="L83:L116" si="6">IF((K83/D83)&gt;100%,100%,(K83/D83))</f>
        <v>1</v>
      </c>
      <c r="M83" s="16" t="s">
        <v>869</v>
      </c>
      <c r="N83" s="17" t="s">
        <v>172</v>
      </c>
      <c r="O83" s="16" t="s">
        <v>768</v>
      </c>
    </row>
    <row r="84" spans="1:15" s="76" customFormat="1" ht="102" x14ac:dyDescent="0.25">
      <c r="A84" s="85" t="s">
        <v>833</v>
      </c>
      <c r="B84" s="77" t="s">
        <v>128</v>
      </c>
      <c r="C84" s="77" t="s">
        <v>870</v>
      </c>
      <c r="D84" s="82">
        <v>1</v>
      </c>
      <c r="E84" s="77" t="s">
        <v>871</v>
      </c>
      <c r="F84" s="79">
        <v>45870</v>
      </c>
      <c r="G84" s="79">
        <v>45899</v>
      </c>
      <c r="H84" s="79" t="s">
        <v>89</v>
      </c>
      <c r="I84" s="77" t="s">
        <v>16</v>
      </c>
      <c r="J84" s="16" t="s">
        <v>768</v>
      </c>
      <c r="K84" s="19">
        <v>1</v>
      </c>
      <c r="L84" s="70">
        <f t="shared" si="6"/>
        <v>1</v>
      </c>
      <c r="M84" s="16" t="s">
        <v>872</v>
      </c>
      <c r="N84" s="17" t="s">
        <v>172</v>
      </c>
      <c r="O84" s="16" t="s">
        <v>768</v>
      </c>
    </row>
    <row r="85" spans="1:15" s="76" customFormat="1" ht="76.5" x14ac:dyDescent="0.25">
      <c r="A85" s="85" t="s">
        <v>836</v>
      </c>
      <c r="B85" s="77" t="s">
        <v>131</v>
      </c>
      <c r="C85" s="77" t="s">
        <v>873</v>
      </c>
      <c r="D85" s="82">
        <v>1</v>
      </c>
      <c r="E85" s="77" t="s">
        <v>881</v>
      </c>
      <c r="F85" s="79">
        <v>45778</v>
      </c>
      <c r="G85" s="79">
        <v>45797</v>
      </c>
      <c r="H85" s="79" t="s">
        <v>89</v>
      </c>
      <c r="I85" s="77" t="s">
        <v>16</v>
      </c>
      <c r="J85" s="16" t="s">
        <v>768</v>
      </c>
      <c r="K85" s="19">
        <v>1</v>
      </c>
      <c r="L85" s="70">
        <f t="shared" si="6"/>
        <v>1</v>
      </c>
      <c r="M85" s="16" t="s">
        <v>874</v>
      </c>
      <c r="N85" s="17" t="s">
        <v>172</v>
      </c>
      <c r="O85" s="16" t="s">
        <v>768</v>
      </c>
    </row>
    <row r="86" spans="1:15" s="76" customFormat="1" ht="89.25" x14ac:dyDescent="0.25">
      <c r="A86" s="85" t="s">
        <v>836</v>
      </c>
      <c r="B86" s="77" t="s">
        <v>131</v>
      </c>
      <c r="C86" s="77" t="s">
        <v>837</v>
      </c>
      <c r="D86" s="82">
        <v>1</v>
      </c>
      <c r="E86" s="77" t="s">
        <v>880</v>
      </c>
      <c r="F86" s="79">
        <v>45778</v>
      </c>
      <c r="G86" s="79">
        <v>45792</v>
      </c>
      <c r="H86" s="79" t="s">
        <v>89</v>
      </c>
      <c r="I86" s="77" t="s">
        <v>16</v>
      </c>
      <c r="J86" s="16" t="s">
        <v>768</v>
      </c>
      <c r="K86" s="19">
        <v>1</v>
      </c>
      <c r="L86" s="70">
        <f t="shared" si="6"/>
        <v>1</v>
      </c>
      <c r="M86" s="16" t="s">
        <v>874</v>
      </c>
      <c r="N86" s="17" t="s">
        <v>172</v>
      </c>
      <c r="O86" s="16" t="s">
        <v>768</v>
      </c>
    </row>
    <row r="87" spans="1:15" s="76" customFormat="1" ht="63.75" x14ac:dyDescent="0.25">
      <c r="A87" s="85" t="s">
        <v>840</v>
      </c>
      <c r="B87" s="77" t="s">
        <v>128</v>
      </c>
      <c r="C87" s="77" t="s">
        <v>841</v>
      </c>
      <c r="D87" s="82">
        <v>1</v>
      </c>
      <c r="E87" s="77" t="s">
        <v>882</v>
      </c>
      <c r="F87" s="79">
        <v>45778</v>
      </c>
      <c r="G87" s="79">
        <v>45792</v>
      </c>
      <c r="H87" s="79" t="s">
        <v>89</v>
      </c>
      <c r="I87" s="77" t="s">
        <v>16</v>
      </c>
      <c r="J87" s="16" t="s">
        <v>768</v>
      </c>
      <c r="K87" s="19">
        <v>1</v>
      </c>
      <c r="L87" s="70">
        <f t="shared" si="6"/>
        <v>1</v>
      </c>
      <c r="M87" s="16" t="s">
        <v>879</v>
      </c>
      <c r="N87" s="17" t="s">
        <v>172</v>
      </c>
      <c r="O87" s="16" t="s">
        <v>768</v>
      </c>
    </row>
    <row r="88" spans="1:15" s="76" customFormat="1" ht="76.5" x14ac:dyDescent="0.25">
      <c r="A88" s="85" t="s">
        <v>840</v>
      </c>
      <c r="B88" s="77" t="s">
        <v>128</v>
      </c>
      <c r="C88" s="77" t="s">
        <v>883</v>
      </c>
      <c r="D88" s="82">
        <v>1</v>
      </c>
      <c r="E88" s="77" t="s">
        <v>881</v>
      </c>
      <c r="F88" s="79">
        <v>45778</v>
      </c>
      <c r="G88" s="79">
        <v>45797</v>
      </c>
      <c r="H88" s="79" t="s">
        <v>89</v>
      </c>
      <c r="I88" s="77" t="s">
        <v>16</v>
      </c>
      <c r="J88" s="16" t="s">
        <v>768</v>
      </c>
      <c r="K88" s="19">
        <v>1</v>
      </c>
      <c r="L88" s="70">
        <f t="shared" si="6"/>
        <v>1</v>
      </c>
      <c r="M88" s="16" t="s">
        <v>956</v>
      </c>
      <c r="N88" s="17" t="s">
        <v>172</v>
      </c>
      <c r="O88" s="16" t="s">
        <v>768</v>
      </c>
    </row>
    <row r="89" spans="1:15" s="76" customFormat="1" ht="51" x14ac:dyDescent="0.25">
      <c r="A89" s="85" t="s">
        <v>844</v>
      </c>
      <c r="B89" s="77" t="s">
        <v>128</v>
      </c>
      <c r="C89" s="77" t="s">
        <v>845</v>
      </c>
      <c r="D89" s="82">
        <v>1</v>
      </c>
      <c r="E89" s="77" t="s">
        <v>767</v>
      </c>
      <c r="F89" s="79">
        <v>45778</v>
      </c>
      <c r="G89" s="79">
        <v>45807</v>
      </c>
      <c r="H89" s="79" t="s">
        <v>89</v>
      </c>
      <c r="I89" s="77" t="s">
        <v>16</v>
      </c>
      <c r="J89" s="16" t="s">
        <v>768</v>
      </c>
      <c r="K89" s="19">
        <v>1</v>
      </c>
      <c r="L89" s="70">
        <f t="shared" si="6"/>
        <v>1</v>
      </c>
      <c r="M89" s="16" t="s">
        <v>862</v>
      </c>
      <c r="N89" s="17" t="s">
        <v>172</v>
      </c>
      <c r="O89" s="16" t="s">
        <v>768</v>
      </c>
    </row>
    <row r="90" spans="1:15" s="76" customFormat="1" ht="51" x14ac:dyDescent="0.25">
      <c r="A90" s="85" t="s">
        <v>848</v>
      </c>
      <c r="B90" s="77" t="s">
        <v>128</v>
      </c>
      <c r="C90" s="77" t="s">
        <v>849</v>
      </c>
      <c r="D90" s="82">
        <v>1</v>
      </c>
      <c r="E90" s="77" t="s">
        <v>875</v>
      </c>
      <c r="F90" s="79">
        <v>45778</v>
      </c>
      <c r="G90" s="79">
        <v>45807</v>
      </c>
      <c r="H90" s="79" t="s">
        <v>89</v>
      </c>
      <c r="I90" s="77" t="s">
        <v>16</v>
      </c>
      <c r="J90" s="16" t="s">
        <v>768</v>
      </c>
      <c r="K90" s="19">
        <v>1</v>
      </c>
      <c r="L90" s="70">
        <f t="shared" si="6"/>
        <v>1</v>
      </c>
      <c r="M90" s="16" t="s">
        <v>863</v>
      </c>
      <c r="N90" s="17" t="s">
        <v>172</v>
      </c>
      <c r="O90" s="16" t="s">
        <v>768</v>
      </c>
    </row>
    <row r="91" spans="1:15" s="76" customFormat="1" ht="51" x14ac:dyDescent="0.25">
      <c r="A91" s="85" t="s">
        <v>852</v>
      </c>
      <c r="B91" s="77" t="s">
        <v>128</v>
      </c>
      <c r="C91" s="77" t="s">
        <v>853</v>
      </c>
      <c r="D91" s="82">
        <v>1</v>
      </c>
      <c r="E91" s="77" t="s">
        <v>854</v>
      </c>
      <c r="F91" s="79">
        <v>45778</v>
      </c>
      <c r="G91" s="79">
        <v>45793</v>
      </c>
      <c r="H91" s="79" t="s">
        <v>89</v>
      </c>
      <c r="I91" s="77" t="s">
        <v>16</v>
      </c>
      <c r="J91" s="16" t="s">
        <v>768</v>
      </c>
      <c r="K91" s="19">
        <v>1</v>
      </c>
      <c r="L91" s="70">
        <f t="shared" si="6"/>
        <v>1</v>
      </c>
      <c r="M91" s="16" t="s">
        <v>864</v>
      </c>
      <c r="N91" s="17" t="s">
        <v>172</v>
      </c>
      <c r="O91" s="16" t="s">
        <v>768</v>
      </c>
    </row>
    <row r="92" spans="1:15" s="76" customFormat="1" ht="76.5" x14ac:dyDescent="0.25">
      <c r="A92" s="85" t="s">
        <v>857</v>
      </c>
      <c r="B92" s="77" t="s">
        <v>128</v>
      </c>
      <c r="C92" s="77" t="s">
        <v>868</v>
      </c>
      <c r="D92" s="82">
        <v>1</v>
      </c>
      <c r="E92" s="77" t="s">
        <v>767</v>
      </c>
      <c r="F92" s="79">
        <v>45778</v>
      </c>
      <c r="G92" s="79">
        <v>45793</v>
      </c>
      <c r="H92" s="79" t="s">
        <v>89</v>
      </c>
      <c r="I92" s="77" t="s">
        <v>16</v>
      </c>
      <c r="J92" s="16" t="s">
        <v>768</v>
      </c>
      <c r="K92" s="19">
        <v>1</v>
      </c>
      <c r="L92" s="70">
        <f t="shared" si="6"/>
        <v>1</v>
      </c>
      <c r="M92" s="16" t="s">
        <v>869</v>
      </c>
      <c r="N92" s="17" t="s">
        <v>172</v>
      </c>
      <c r="O92" s="16" t="s">
        <v>768</v>
      </c>
    </row>
    <row r="93" spans="1:15" s="76" customFormat="1" ht="51" x14ac:dyDescent="0.25">
      <c r="A93" s="85" t="s">
        <v>860</v>
      </c>
      <c r="B93" s="77" t="s">
        <v>128</v>
      </c>
      <c r="C93" s="77" t="s">
        <v>876</v>
      </c>
      <c r="D93" s="82">
        <v>1</v>
      </c>
      <c r="E93" s="77" t="s">
        <v>861</v>
      </c>
      <c r="F93" s="79">
        <v>45778</v>
      </c>
      <c r="G93" s="79">
        <v>45793</v>
      </c>
      <c r="H93" s="79" t="s">
        <v>89</v>
      </c>
      <c r="I93" s="77" t="s">
        <v>16</v>
      </c>
      <c r="J93" s="16" t="s">
        <v>768</v>
      </c>
      <c r="K93" s="19">
        <v>1</v>
      </c>
      <c r="L93" s="70">
        <f t="shared" si="6"/>
        <v>1</v>
      </c>
      <c r="M93" s="16" t="s">
        <v>877</v>
      </c>
      <c r="N93" s="17" t="s">
        <v>172</v>
      </c>
      <c r="O93" s="16" t="s">
        <v>768</v>
      </c>
    </row>
    <row r="94" spans="1:15" s="76" customFormat="1" ht="63.75" x14ac:dyDescent="0.25">
      <c r="A94" s="85" t="s">
        <v>860</v>
      </c>
      <c r="B94" s="77" t="s">
        <v>128</v>
      </c>
      <c r="C94" s="77" t="s">
        <v>884</v>
      </c>
      <c r="D94" s="82">
        <v>1</v>
      </c>
      <c r="E94" s="77" t="s">
        <v>885</v>
      </c>
      <c r="F94" s="79">
        <v>45809</v>
      </c>
      <c r="G94" s="79">
        <v>45823</v>
      </c>
      <c r="H94" s="79" t="s">
        <v>89</v>
      </c>
      <c r="I94" s="77" t="s">
        <v>16</v>
      </c>
      <c r="J94" s="16" t="s">
        <v>768</v>
      </c>
      <c r="K94" s="19">
        <v>1</v>
      </c>
      <c r="L94" s="70">
        <f t="shared" si="6"/>
        <v>1</v>
      </c>
      <c r="M94" s="16" t="s">
        <v>957</v>
      </c>
      <c r="N94" s="17" t="s">
        <v>172</v>
      </c>
      <c r="O94" s="16" t="s">
        <v>768</v>
      </c>
    </row>
    <row r="95" spans="1:15" x14ac:dyDescent="0.25">
      <c r="A95" s="16"/>
      <c r="B95" s="16"/>
      <c r="C95" s="16"/>
      <c r="D95" s="19"/>
      <c r="E95" s="16"/>
      <c r="F95" s="17"/>
      <c r="G95" s="17"/>
      <c r="H95" s="18"/>
      <c r="I95" s="16"/>
      <c r="J95" s="16"/>
      <c r="K95" s="16"/>
      <c r="L95" s="70" t="e">
        <f t="shared" si="6"/>
        <v>#DIV/0!</v>
      </c>
      <c r="M95" s="16"/>
      <c r="N95" s="17"/>
      <c r="O95" s="16"/>
    </row>
    <row r="96" spans="1:15" x14ac:dyDescent="0.25">
      <c r="A96" s="16"/>
      <c r="B96" s="16"/>
      <c r="C96" s="16"/>
      <c r="D96" s="19"/>
      <c r="E96" s="16"/>
      <c r="F96" s="17"/>
      <c r="G96" s="17"/>
      <c r="H96" s="18"/>
      <c r="I96" s="16"/>
      <c r="J96" s="16"/>
      <c r="K96" s="16"/>
      <c r="L96" s="70" t="e">
        <f t="shared" si="6"/>
        <v>#DIV/0!</v>
      </c>
      <c r="M96" s="16"/>
      <c r="N96" s="17"/>
      <c r="O96" s="16"/>
    </row>
    <row r="97" spans="1:15" x14ac:dyDescent="0.25">
      <c r="A97" s="16"/>
      <c r="B97" s="16"/>
      <c r="C97" s="16"/>
      <c r="D97" s="19"/>
      <c r="E97" s="16"/>
      <c r="F97" s="17"/>
      <c r="G97" s="17"/>
      <c r="H97" s="18"/>
      <c r="I97" s="16"/>
      <c r="J97" s="16"/>
      <c r="K97" s="16"/>
      <c r="L97" s="70" t="e">
        <f t="shared" si="6"/>
        <v>#DIV/0!</v>
      </c>
      <c r="M97" s="16"/>
      <c r="N97" s="17"/>
      <c r="O97" s="16"/>
    </row>
    <row r="98" spans="1:15" x14ac:dyDescent="0.25">
      <c r="A98" s="16"/>
      <c r="B98" s="16"/>
      <c r="C98" s="16"/>
      <c r="D98" s="19"/>
      <c r="E98" s="16"/>
      <c r="F98" s="17"/>
      <c r="G98" s="17"/>
      <c r="H98" s="18"/>
      <c r="I98" s="16"/>
      <c r="J98" s="16"/>
      <c r="K98" s="16"/>
      <c r="L98" s="70" t="e">
        <f t="shared" si="6"/>
        <v>#DIV/0!</v>
      </c>
      <c r="M98" s="16"/>
      <c r="N98" s="17"/>
      <c r="O98" s="16"/>
    </row>
    <row r="99" spans="1:15" x14ac:dyDescent="0.25">
      <c r="A99" s="16"/>
      <c r="B99" s="16"/>
      <c r="C99" s="16"/>
      <c r="D99" s="19"/>
      <c r="E99" s="16"/>
      <c r="F99" s="17"/>
      <c r="G99" s="17"/>
      <c r="H99" s="18"/>
      <c r="I99" s="16"/>
      <c r="J99" s="16"/>
      <c r="K99" s="16"/>
      <c r="L99" s="70" t="e">
        <f t="shared" si="6"/>
        <v>#DIV/0!</v>
      </c>
      <c r="M99" s="16"/>
      <c r="N99" s="17"/>
      <c r="O99" s="16"/>
    </row>
    <row r="100" spans="1:15" x14ac:dyDescent="0.25">
      <c r="A100" s="16"/>
      <c r="B100" s="16"/>
      <c r="C100" s="16"/>
      <c r="D100" s="19"/>
      <c r="E100" s="16"/>
      <c r="F100" s="17"/>
      <c r="G100" s="17"/>
      <c r="H100" s="18"/>
      <c r="I100" s="16"/>
      <c r="J100" s="16"/>
      <c r="K100" s="16"/>
      <c r="L100" s="70" t="e">
        <f t="shared" si="6"/>
        <v>#DIV/0!</v>
      </c>
      <c r="M100" s="16"/>
      <c r="N100" s="17"/>
      <c r="O100" s="16"/>
    </row>
    <row r="101" spans="1:15" x14ac:dyDescent="0.25">
      <c r="A101" s="16"/>
      <c r="B101" s="16"/>
      <c r="C101" s="16"/>
      <c r="D101" s="19"/>
      <c r="E101" s="16"/>
      <c r="F101" s="17"/>
      <c r="G101" s="17"/>
      <c r="H101" s="18"/>
      <c r="I101" s="16"/>
      <c r="J101" s="16"/>
      <c r="K101" s="16"/>
      <c r="L101" s="70" t="e">
        <f t="shared" si="6"/>
        <v>#DIV/0!</v>
      </c>
      <c r="M101" s="16"/>
      <c r="N101" s="17"/>
      <c r="O101" s="16"/>
    </row>
    <row r="102" spans="1:15" x14ac:dyDescent="0.25">
      <c r="A102" s="16"/>
      <c r="B102" s="16"/>
      <c r="C102" s="16"/>
      <c r="D102" s="19"/>
      <c r="E102" s="16"/>
      <c r="F102" s="17"/>
      <c r="G102" s="17"/>
      <c r="H102" s="18"/>
      <c r="I102" s="16"/>
      <c r="J102" s="16"/>
      <c r="K102" s="16"/>
      <c r="L102" s="70" t="e">
        <f t="shared" si="6"/>
        <v>#DIV/0!</v>
      </c>
      <c r="M102" s="16"/>
      <c r="N102" s="17"/>
      <c r="O102" s="16"/>
    </row>
    <row r="103" spans="1:15" x14ac:dyDescent="0.25">
      <c r="A103" s="16"/>
      <c r="B103" s="16"/>
      <c r="C103" s="16"/>
      <c r="D103" s="19"/>
      <c r="E103" s="16"/>
      <c r="F103" s="17"/>
      <c r="G103" s="17"/>
      <c r="H103" s="18"/>
      <c r="I103" s="16"/>
      <c r="J103" s="16"/>
      <c r="K103" s="16"/>
      <c r="L103" s="70" t="e">
        <f t="shared" si="6"/>
        <v>#DIV/0!</v>
      </c>
      <c r="M103" s="16"/>
      <c r="N103" s="17"/>
      <c r="O103" s="16"/>
    </row>
    <row r="104" spans="1:15" x14ac:dyDescent="0.25">
      <c r="A104" s="16"/>
      <c r="B104" s="16"/>
      <c r="C104" s="16"/>
      <c r="D104" s="19"/>
      <c r="E104" s="16"/>
      <c r="F104" s="17"/>
      <c r="G104" s="17"/>
      <c r="H104" s="18"/>
      <c r="I104" s="16"/>
      <c r="J104" s="16"/>
      <c r="K104" s="16"/>
      <c r="L104" s="70" t="e">
        <f t="shared" si="6"/>
        <v>#DIV/0!</v>
      </c>
      <c r="M104" s="16"/>
      <c r="N104" s="17"/>
      <c r="O104" s="16"/>
    </row>
    <row r="105" spans="1:15" x14ac:dyDescent="0.25">
      <c r="A105" s="16"/>
      <c r="B105" s="16"/>
      <c r="C105" s="16"/>
      <c r="D105" s="19"/>
      <c r="E105" s="16"/>
      <c r="F105" s="17"/>
      <c r="G105" s="17"/>
      <c r="H105" s="18"/>
      <c r="I105" s="16"/>
      <c r="J105" s="16"/>
      <c r="K105" s="16"/>
      <c r="L105" s="70" t="e">
        <f t="shared" si="6"/>
        <v>#DIV/0!</v>
      </c>
      <c r="M105" s="16"/>
      <c r="N105" s="17"/>
      <c r="O105" s="16"/>
    </row>
    <row r="106" spans="1:15" x14ac:dyDescent="0.25">
      <c r="A106" s="16"/>
      <c r="B106" s="16"/>
      <c r="C106" s="16"/>
      <c r="D106" s="19"/>
      <c r="E106" s="16"/>
      <c r="F106" s="17"/>
      <c r="G106" s="17"/>
      <c r="H106" s="18"/>
      <c r="I106" s="16"/>
      <c r="J106" s="16"/>
      <c r="K106" s="16"/>
      <c r="L106" s="70" t="e">
        <f t="shared" si="6"/>
        <v>#DIV/0!</v>
      </c>
      <c r="M106" s="16"/>
      <c r="N106" s="17"/>
      <c r="O106" s="16"/>
    </row>
    <row r="107" spans="1:15" x14ac:dyDescent="0.25">
      <c r="A107" s="16"/>
      <c r="B107" s="16"/>
      <c r="C107" s="16"/>
      <c r="D107" s="19"/>
      <c r="E107" s="16"/>
      <c r="F107" s="17"/>
      <c r="G107" s="17"/>
      <c r="H107" s="18"/>
      <c r="I107" s="16"/>
      <c r="J107" s="16"/>
      <c r="K107" s="16"/>
      <c r="L107" s="70" t="e">
        <f t="shared" si="6"/>
        <v>#DIV/0!</v>
      </c>
      <c r="M107" s="16"/>
      <c r="N107" s="17"/>
      <c r="O107" s="16"/>
    </row>
    <row r="108" spans="1:15" x14ac:dyDescent="0.25">
      <c r="A108" s="16"/>
      <c r="B108" s="16"/>
      <c r="C108" s="16"/>
      <c r="D108" s="19"/>
      <c r="E108" s="16"/>
      <c r="F108" s="17"/>
      <c r="G108" s="17"/>
      <c r="H108" s="18"/>
      <c r="I108" s="16"/>
      <c r="J108" s="16"/>
      <c r="K108" s="16"/>
      <c r="L108" s="70" t="e">
        <f t="shared" si="6"/>
        <v>#DIV/0!</v>
      </c>
      <c r="M108" s="16"/>
      <c r="N108" s="17"/>
      <c r="O108" s="16"/>
    </row>
    <row r="109" spans="1:15" x14ac:dyDescent="0.25">
      <c r="A109" s="16"/>
      <c r="B109" s="16"/>
      <c r="C109" s="16"/>
      <c r="D109" s="19"/>
      <c r="E109" s="16"/>
      <c r="F109" s="17"/>
      <c r="G109" s="17"/>
      <c r="H109" s="18"/>
      <c r="I109" s="16"/>
      <c r="J109" s="16"/>
      <c r="K109" s="16"/>
      <c r="L109" s="70" t="e">
        <f t="shared" si="6"/>
        <v>#DIV/0!</v>
      </c>
      <c r="M109" s="16"/>
      <c r="N109" s="17"/>
      <c r="O109" s="16"/>
    </row>
    <row r="110" spans="1:15" x14ac:dyDescent="0.25">
      <c r="A110" s="16"/>
      <c r="B110" s="16"/>
      <c r="C110" s="16"/>
      <c r="D110" s="19"/>
      <c r="E110" s="16"/>
      <c r="F110" s="17"/>
      <c r="G110" s="17"/>
      <c r="H110" s="18"/>
      <c r="I110" s="16"/>
      <c r="J110" s="16"/>
      <c r="K110" s="16"/>
      <c r="L110" s="70" t="e">
        <f t="shared" si="6"/>
        <v>#DIV/0!</v>
      </c>
      <c r="M110" s="16"/>
      <c r="N110" s="17"/>
      <c r="O110" s="16"/>
    </row>
    <row r="111" spans="1:15" x14ac:dyDescent="0.25">
      <c r="A111" s="16"/>
      <c r="B111" s="16"/>
      <c r="C111" s="16"/>
      <c r="D111" s="19"/>
      <c r="E111" s="16"/>
      <c r="F111" s="17"/>
      <c r="G111" s="17"/>
      <c r="H111" s="18"/>
      <c r="I111" s="16"/>
      <c r="J111" s="16"/>
      <c r="K111" s="16"/>
      <c r="L111" s="70" t="e">
        <f t="shared" si="6"/>
        <v>#DIV/0!</v>
      </c>
      <c r="M111" s="16"/>
      <c r="N111" s="17"/>
      <c r="O111" s="16"/>
    </row>
    <row r="112" spans="1:15" x14ac:dyDescent="0.25">
      <c r="A112" s="16"/>
      <c r="B112" s="16"/>
      <c r="C112" s="16"/>
      <c r="D112" s="19"/>
      <c r="E112" s="16"/>
      <c r="F112" s="17"/>
      <c r="G112" s="17"/>
      <c r="H112" s="18"/>
      <c r="I112" s="16"/>
      <c r="J112" s="16"/>
      <c r="K112" s="16"/>
      <c r="L112" s="70" t="e">
        <f t="shared" si="6"/>
        <v>#DIV/0!</v>
      </c>
      <c r="M112" s="16"/>
      <c r="N112" s="17"/>
      <c r="O112" s="16"/>
    </row>
    <row r="113" spans="1:15" x14ac:dyDescent="0.25">
      <c r="A113" s="16"/>
      <c r="B113" s="16"/>
      <c r="C113" s="16"/>
      <c r="D113" s="19"/>
      <c r="E113" s="16"/>
      <c r="F113" s="17"/>
      <c r="G113" s="17"/>
      <c r="H113" s="18"/>
      <c r="I113" s="16"/>
      <c r="J113" s="16"/>
      <c r="K113" s="16"/>
      <c r="L113" s="70" t="e">
        <f t="shared" si="6"/>
        <v>#DIV/0!</v>
      </c>
      <c r="M113" s="16"/>
      <c r="N113" s="17"/>
      <c r="O113" s="16"/>
    </row>
    <row r="114" spans="1:15" x14ac:dyDescent="0.25">
      <c r="A114" s="16"/>
      <c r="B114" s="16"/>
      <c r="C114" s="16"/>
      <c r="D114" s="19"/>
      <c r="E114" s="16"/>
      <c r="F114" s="17"/>
      <c r="G114" s="17"/>
      <c r="H114" s="18"/>
      <c r="I114" s="16"/>
      <c r="J114" s="16"/>
      <c r="K114" s="16"/>
      <c r="L114" s="70" t="e">
        <f t="shared" si="6"/>
        <v>#DIV/0!</v>
      </c>
      <c r="M114" s="16"/>
      <c r="N114" s="17"/>
      <c r="O114" s="16"/>
    </row>
    <row r="115" spans="1:15" x14ac:dyDescent="0.25">
      <c r="A115" s="16"/>
      <c r="B115" s="16"/>
      <c r="C115" s="16"/>
      <c r="D115" s="19"/>
      <c r="E115" s="16"/>
      <c r="F115" s="17"/>
      <c r="G115" s="17"/>
      <c r="H115" s="18"/>
      <c r="I115" s="16"/>
      <c r="J115" s="16"/>
      <c r="K115" s="16"/>
      <c r="L115" s="70" t="e">
        <f t="shared" si="6"/>
        <v>#DIV/0!</v>
      </c>
      <c r="M115" s="16"/>
      <c r="N115" s="17"/>
      <c r="O115" s="16"/>
    </row>
    <row r="116" spans="1:15" x14ac:dyDescent="0.25">
      <c r="A116" s="16"/>
      <c r="B116" s="16"/>
      <c r="C116" s="16"/>
      <c r="D116" s="19"/>
      <c r="E116" s="16"/>
      <c r="F116" s="17"/>
      <c r="G116" s="17"/>
      <c r="H116" s="18"/>
      <c r="I116" s="16"/>
      <c r="J116" s="16"/>
      <c r="K116" s="16"/>
      <c r="L116" s="70" t="e">
        <f t="shared" si="6"/>
        <v>#DIV/0!</v>
      </c>
      <c r="M116" s="16"/>
      <c r="N116" s="17"/>
      <c r="O116" s="16"/>
    </row>
    <row r="117" spans="1:15" x14ac:dyDescent="0.25">
      <c r="A117" s="16"/>
      <c r="B117" s="16"/>
      <c r="C117" s="16"/>
      <c r="D117" s="19"/>
      <c r="E117" s="16"/>
      <c r="F117" s="17"/>
      <c r="G117" s="17"/>
      <c r="H117" s="18"/>
      <c r="I117" s="16"/>
      <c r="J117" s="16"/>
      <c r="K117" s="16"/>
      <c r="L117" s="70" t="e">
        <f t="shared" ref="L117:L180" si="7">IF((K117/D117)&gt;100%,100%,(K117/D117))</f>
        <v>#DIV/0!</v>
      </c>
      <c r="M117" s="16"/>
      <c r="N117" s="17"/>
      <c r="O117" s="16"/>
    </row>
    <row r="118" spans="1:15" x14ac:dyDescent="0.25">
      <c r="A118" s="16"/>
      <c r="B118" s="16"/>
      <c r="C118" s="16"/>
      <c r="D118" s="19"/>
      <c r="E118" s="16"/>
      <c r="F118" s="17"/>
      <c r="G118" s="17"/>
      <c r="H118" s="18"/>
      <c r="I118" s="16"/>
      <c r="J118" s="16"/>
      <c r="K118" s="16"/>
      <c r="L118" s="70" t="e">
        <f t="shared" si="7"/>
        <v>#DIV/0!</v>
      </c>
      <c r="M118" s="16"/>
      <c r="N118" s="17"/>
      <c r="O118" s="16"/>
    </row>
    <row r="119" spans="1:15" x14ac:dyDescent="0.25">
      <c r="A119" s="16"/>
      <c r="B119" s="16"/>
      <c r="C119" s="16"/>
      <c r="D119" s="19"/>
      <c r="E119" s="16"/>
      <c r="F119" s="17"/>
      <c r="G119" s="17"/>
      <c r="H119" s="18"/>
      <c r="I119" s="16"/>
      <c r="J119" s="16"/>
      <c r="K119" s="16"/>
      <c r="L119" s="70" t="e">
        <f t="shared" si="7"/>
        <v>#DIV/0!</v>
      </c>
      <c r="M119" s="16"/>
      <c r="N119" s="17"/>
      <c r="O119" s="16"/>
    </row>
    <row r="120" spans="1:15" x14ac:dyDescent="0.25">
      <c r="A120" s="16"/>
      <c r="B120" s="16"/>
      <c r="C120" s="16"/>
      <c r="D120" s="19"/>
      <c r="E120" s="16"/>
      <c r="F120" s="17"/>
      <c r="G120" s="17"/>
      <c r="H120" s="18"/>
      <c r="I120" s="16"/>
      <c r="J120" s="16"/>
      <c r="K120" s="16"/>
      <c r="L120" s="70" t="e">
        <f t="shared" si="7"/>
        <v>#DIV/0!</v>
      </c>
      <c r="M120" s="16"/>
      <c r="N120" s="17"/>
      <c r="O120" s="16"/>
    </row>
    <row r="121" spans="1:15" x14ac:dyDescent="0.25">
      <c r="A121" s="16"/>
      <c r="B121" s="16"/>
      <c r="C121" s="16"/>
      <c r="D121" s="19"/>
      <c r="E121" s="16"/>
      <c r="F121" s="17"/>
      <c r="G121" s="17"/>
      <c r="H121" s="18"/>
      <c r="I121" s="16"/>
      <c r="J121" s="16"/>
      <c r="K121" s="16"/>
      <c r="L121" s="70" t="e">
        <f t="shared" si="7"/>
        <v>#DIV/0!</v>
      </c>
      <c r="M121" s="16"/>
      <c r="N121" s="17"/>
      <c r="O121" s="16"/>
    </row>
    <row r="122" spans="1:15" x14ac:dyDescent="0.25">
      <c r="A122" s="16"/>
      <c r="B122" s="16"/>
      <c r="C122" s="16"/>
      <c r="D122" s="19"/>
      <c r="E122" s="16"/>
      <c r="F122" s="17"/>
      <c r="G122" s="17"/>
      <c r="H122" s="18"/>
      <c r="I122" s="16"/>
      <c r="J122" s="16"/>
      <c r="K122" s="16"/>
      <c r="L122" s="70" t="e">
        <f t="shared" si="7"/>
        <v>#DIV/0!</v>
      </c>
      <c r="M122" s="16"/>
      <c r="N122" s="17"/>
      <c r="O122" s="16"/>
    </row>
    <row r="123" spans="1:15" x14ac:dyDescent="0.25">
      <c r="A123" s="16"/>
      <c r="B123" s="16"/>
      <c r="C123" s="16"/>
      <c r="D123" s="19"/>
      <c r="E123" s="16"/>
      <c r="F123" s="17"/>
      <c r="G123" s="17"/>
      <c r="H123" s="18"/>
      <c r="I123" s="16"/>
      <c r="J123" s="16"/>
      <c r="K123" s="16"/>
      <c r="L123" s="70" t="e">
        <f t="shared" si="7"/>
        <v>#DIV/0!</v>
      </c>
      <c r="M123" s="16"/>
      <c r="N123" s="17"/>
      <c r="O123" s="16"/>
    </row>
    <row r="124" spans="1:15" x14ac:dyDescent="0.25">
      <c r="A124" s="16"/>
      <c r="B124" s="16"/>
      <c r="C124" s="16"/>
      <c r="D124" s="19"/>
      <c r="E124" s="16"/>
      <c r="F124" s="17"/>
      <c r="G124" s="17"/>
      <c r="H124" s="18"/>
      <c r="I124" s="16"/>
      <c r="J124" s="16"/>
      <c r="K124" s="16"/>
      <c r="L124" s="70" t="e">
        <f t="shared" si="7"/>
        <v>#DIV/0!</v>
      </c>
      <c r="M124" s="16"/>
      <c r="N124" s="17"/>
      <c r="O124" s="16"/>
    </row>
    <row r="125" spans="1:15" x14ac:dyDescent="0.25">
      <c r="A125" s="16"/>
      <c r="B125" s="16"/>
      <c r="C125" s="16"/>
      <c r="D125" s="19"/>
      <c r="E125" s="16"/>
      <c r="F125" s="17"/>
      <c r="G125" s="17"/>
      <c r="H125" s="18"/>
      <c r="I125" s="16"/>
      <c r="J125" s="16"/>
      <c r="K125" s="16"/>
      <c r="L125" s="70" t="e">
        <f t="shared" si="7"/>
        <v>#DIV/0!</v>
      </c>
      <c r="M125" s="16"/>
      <c r="N125" s="17"/>
      <c r="O125" s="16"/>
    </row>
    <row r="126" spans="1:15" x14ac:dyDescent="0.25">
      <c r="A126" s="16"/>
      <c r="B126" s="16"/>
      <c r="C126" s="16"/>
      <c r="D126" s="19"/>
      <c r="E126" s="16"/>
      <c r="F126" s="17"/>
      <c r="G126" s="17"/>
      <c r="H126" s="18"/>
      <c r="I126" s="16"/>
      <c r="J126" s="16"/>
      <c r="K126" s="16"/>
      <c r="L126" s="70" t="e">
        <f t="shared" si="7"/>
        <v>#DIV/0!</v>
      </c>
      <c r="M126" s="16"/>
      <c r="N126" s="17"/>
      <c r="O126" s="16"/>
    </row>
    <row r="127" spans="1:15" x14ac:dyDescent="0.25">
      <c r="A127" s="16"/>
      <c r="B127" s="16"/>
      <c r="C127" s="16"/>
      <c r="D127" s="19"/>
      <c r="E127" s="16"/>
      <c r="F127" s="17"/>
      <c r="G127" s="17"/>
      <c r="H127" s="18"/>
      <c r="I127" s="16"/>
      <c r="J127" s="16"/>
      <c r="K127" s="16"/>
      <c r="L127" s="70" t="e">
        <f t="shared" si="7"/>
        <v>#DIV/0!</v>
      </c>
      <c r="M127" s="16"/>
      <c r="N127" s="17"/>
      <c r="O127" s="16"/>
    </row>
    <row r="128" spans="1:15" x14ac:dyDescent="0.25">
      <c r="A128" s="16"/>
      <c r="B128" s="16"/>
      <c r="C128" s="16"/>
      <c r="D128" s="19"/>
      <c r="E128" s="16"/>
      <c r="F128" s="17"/>
      <c r="G128" s="17"/>
      <c r="H128" s="18"/>
      <c r="I128" s="16"/>
      <c r="J128" s="16"/>
      <c r="K128" s="16"/>
      <c r="L128" s="70" t="e">
        <f t="shared" si="7"/>
        <v>#DIV/0!</v>
      </c>
      <c r="M128" s="16"/>
      <c r="N128" s="17"/>
      <c r="O128" s="16"/>
    </row>
    <row r="129" spans="1:15" x14ac:dyDescent="0.25">
      <c r="A129" s="16"/>
      <c r="B129" s="16"/>
      <c r="C129" s="16"/>
      <c r="D129" s="19"/>
      <c r="E129" s="16"/>
      <c r="F129" s="17"/>
      <c r="G129" s="17"/>
      <c r="H129" s="18"/>
      <c r="I129" s="16"/>
      <c r="J129" s="16"/>
      <c r="K129" s="16"/>
      <c r="L129" s="70" t="e">
        <f t="shared" si="7"/>
        <v>#DIV/0!</v>
      </c>
      <c r="M129" s="16"/>
      <c r="N129" s="17"/>
      <c r="O129" s="16"/>
    </row>
    <row r="130" spans="1:15" x14ac:dyDescent="0.25">
      <c r="A130" s="16"/>
      <c r="B130" s="16"/>
      <c r="C130" s="16"/>
      <c r="D130" s="19"/>
      <c r="E130" s="16"/>
      <c r="F130" s="17"/>
      <c r="G130" s="17"/>
      <c r="H130" s="18"/>
      <c r="I130" s="16"/>
      <c r="J130" s="16"/>
      <c r="K130" s="16"/>
      <c r="L130" s="70" t="e">
        <f t="shared" si="7"/>
        <v>#DIV/0!</v>
      </c>
      <c r="M130" s="16"/>
      <c r="N130" s="17"/>
      <c r="O130" s="16"/>
    </row>
    <row r="131" spans="1:15" x14ac:dyDescent="0.25">
      <c r="A131" s="16"/>
      <c r="B131" s="16"/>
      <c r="C131" s="16"/>
      <c r="D131" s="19"/>
      <c r="E131" s="16"/>
      <c r="F131" s="17"/>
      <c r="G131" s="17"/>
      <c r="H131" s="18"/>
      <c r="I131" s="16"/>
      <c r="J131" s="16"/>
      <c r="K131" s="16"/>
      <c r="L131" s="70" t="e">
        <f t="shared" si="7"/>
        <v>#DIV/0!</v>
      </c>
      <c r="M131" s="16"/>
      <c r="N131" s="17"/>
      <c r="O131" s="16"/>
    </row>
    <row r="132" spans="1:15" x14ac:dyDescent="0.25">
      <c r="A132" s="16"/>
      <c r="B132" s="16"/>
      <c r="C132" s="16"/>
      <c r="D132" s="19"/>
      <c r="E132" s="16"/>
      <c r="F132" s="17"/>
      <c r="G132" s="17"/>
      <c r="H132" s="18"/>
      <c r="I132" s="16"/>
      <c r="J132" s="16"/>
      <c r="K132" s="16"/>
      <c r="L132" s="70" t="e">
        <f t="shared" si="7"/>
        <v>#DIV/0!</v>
      </c>
      <c r="M132" s="16"/>
      <c r="N132" s="17"/>
      <c r="O132" s="16"/>
    </row>
    <row r="133" spans="1:15" x14ac:dyDescent="0.25">
      <c r="A133" s="16"/>
      <c r="B133" s="16"/>
      <c r="C133" s="16"/>
      <c r="D133" s="19"/>
      <c r="E133" s="16"/>
      <c r="F133" s="17"/>
      <c r="G133" s="17"/>
      <c r="H133" s="18"/>
      <c r="I133" s="16"/>
      <c r="J133" s="16"/>
      <c r="K133" s="16"/>
      <c r="L133" s="70" t="e">
        <f t="shared" si="7"/>
        <v>#DIV/0!</v>
      </c>
      <c r="M133" s="16"/>
      <c r="N133" s="17"/>
      <c r="O133" s="16"/>
    </row>
    <row r="134" spans="1:15" x14ac:dyDescent="0.25">
      <c r="A134" s="16"/>
      <c r="B134" s="16"/>
      <c r="C134" s="16"/>
      <c r="D134" s="19"/>
      <c r="E134" s="16"/>
      <c r="F134" s="17"/>
      <c r="G134" s="17"/>
      <c r="H134" s="18"/>
      <c r="I134" s="16"/>
      <c r="J134" s="16"/>
      <c r="K134" s="16"/>
      <c r="L134" s="70" t="e">
        <f t="shared" si="7"/>
        <v>#DIV/0!</v>
      </c>
      <c r="M134" s="16"/>
      <c r="N134" s="17"/>
      <c r="O134" s="16"/>
    </row>
    <row r="135" spans="1:15" x14ac:dyDescent="0.25">
      <c r="A135" s="16"/>
      <c r="B135" s="16"/>
      <c r="C135" s="16"/>
      <c r="D135" s="19"/>
      <c r="E135" s="16"/>
      <c r="F135" s="17"/>
      <c r="G135" s="17"/>
      <c r="H135" s="18"/>
      <c r="I135" s="16"/>
      <c r="J135" s="16"/>
      <c r="K135" s="16"/>
      <c r="L135" s="70" t="e">
        <f t="shared" si="7"/>
        <v>#DIV/0!</v>
      </c>
      <c r="M135" s="16"/>
      <c r="N135" s="17"/>
      <c r="O135" s="16"/>
    </row>
    <row r="136" spans="1:15" x14ac:dyDescent="0.25">
      <c r="A136" s="16"/>
      <c r="B136" s="16"/>
      <c r="C136" s="16"/>
      <c r="D136" s="19"/>
      <c r="E136" s="16"/>
      <c r="F136" s="17"/>
      <c r="G136" s="17"/>
      <c r="H136" s="18"/>
      <c r="I136" s="16"/>
      <c r="J136" s="16"/>
      <c r="K136" s="16"/>
      <c r="L136" s="70" t="e">
        <f t="shared" si="7"/>
        <v>#DIV/0!</v>
      </c>
      <c r="M136" s="16"/>
      <c r="N136" s="17"/>
      <c r="O136" s="16"/>
    </row>
    <row r="137" spans="1:15" x14ac:dyDescent="0.25">
      <c r="A137" s="16"/>
      <c r="B137" s="16"/>
      <c r="C137" s="16"/>
      <c r="D137" s="19"/>
      <c r="E137" s="16"/>
      <c r="F137" s="17"/>
      <c r="G137" s="17"/>
      <c r="H137" s="18"/>
      <c r="I137" s="16"/>
      <c r="J137" s="16"/>
      <c r="K137" s="16"/>
      <c r="L137" s="70" t="e">
        <f t="shared" si="7"/>
        <v>#DIV/0!</v>
      </c>
      <c r="M137" s="16"/>
      <c r="N137" s="17"/>
      <c r="O137" s="16"/>
    </row>
    <row r="138" spans="1:15" x14ac:dyDescent="0.25">
      <c r="A138" s="16"/>
      <c r="B138" s="16"/>
      <c r="C138" s="16"/>
      <c r="D138" s="19"/>
      <c r="E138" s="16"/>
      <c r="F138" s="17"/>
      <c r="G138" s="17"/>
      <c r="H138" s="18"/>
      <c r="I138" s="16"/>
      <c r="J138" s="16"/>
      <c r="K138" s="16"/>
      <c r="L138" s="70" t="e">
        <f t="shared" si="7"/>
        <v>#DIV/0!</v>
      </c>
      <c r="M138" s="16"/>
      <c r="N138" s="17"/>
      <c r="O138" s="16"/>
    </row>
    <row r="139" spans="1:15" x14ac:dyDescent="0.25">
      <c r="A139" s="16"/>
      <c r="B139" s="16"/>
      <c r="C139" s="16"/>
      <c r="D139" s="19"/>
      <c r="E139" s="16"/>
      <c r="F139" s="17"/>
      <c r="G139" s="17"/>
      <c r="H139" s="18"/>
      <c r="I139" s="16"/>
      <c r="J139" s="16"/>
      <c r="K139" s="16"/>
      <c r="L139" s="70" t="e">
        <f t="shared" si="7"/>
        <v>#DIV/0!</v>
      </c>
      <c r="M139" s="16"/>
      <c r="N139" s="17"/>
      <c r="O139" s="16"/>
    </row>
    <row r="140" spans="1:15" x14ac:dyDescent="0.25">
      <c r="A140" s="16"/>
      <c r="B140" s="16"/>
      <c r="C140" s="16"/>
      <c r="D140" s="19"/>
      <c r="E140" s="16"/>
      <c r="F140" s="17"/>
      <c r="G140" s="17"/>
      <c r="H140" s="18"/>
      <c r="I140" s="16"/>
      <c r="J140" s="16"/>
      <c r="K140" s="16"/>
      <c r="L140" s="70" t="e">
        <f t="shared" si="7"/>
        <v>#DIV/0!</v>
      </c>
      <c r="M140" s="16"/>
      <c r="N140" s="17"/>
      <c r="O140" s="16"/>
    </row>
    <row r="141" spans="1:15" x14ac:dyDescent="0.25">
      <c r="A141" s="16"/>
      <c r="B141" s="16"/>
      <c r="C141" s="16"/>
      <c r="D141" s="19"/>
      <c r="E141" s="16"/>
      <c r="F141" s="17"/>
      <c r="G141" s="17"/>
      <c r="H141" s="18"/>
      <c r="I141" s="16"/>
      <c r="J141" s="16"/>
      <c r="K141" s="16"/>
      <c r="L141" s="70" t="e">
        <f t="shared" si="7"/>
        <v>#DIV/0!</v>
      </c>
      <c r="M141" s="16"/>
      <c r="N141" s="17"/>
      <c r="O141" s="16"/>
    </row>
    <row r="142" spans="1:15" x14ac:dyDescent="0.25">
      <c r="A142" s="16"/>
      <c r="B142" s="16"/>
      <c r="C142" s="16"/>
      <c r="D142" s="19"/>
      <c r="E142" s="16"/>
      <c r="F142" s="17"/>
      <c r="G142" s="17"/>
      <c r="H142" s="18"/>
      <c r="I142" s="16"/>
      <c r="J142" s="16"/>
      <c r="K142" s="16"/>
      <c r="L142" s="70" t="e">
        <f t="shared" si="7"/>
        <v>#DIV/0!</v>
      </c>
      <c r="M142" s="16"/>
      <c r="N142" s="17"/>
      <c r="O142" s="16"/>
    </row>
    <row r="143" spans="1:15" x14ac:dyDescent="0.25">
      <c r="A143" s="16"/>
      <c r="B143" s="16"/>
      <c r="C143" s="16"/>
      <c r="D143" s="19"/>
      <c r="E143" s="16"/>
      <c r="F143" s="17"/>
      <c r="G143" s="17"/>
      <c r="H143" s="18"/>
      <c r="I143" s="16"/>
      <c r="J143" s="16"/>
      <c r="K143" s="16"/>
      <c r="L143" s="70" t="e">
        <f t="shared" si="7"/>
        <v>#DIV/0!</v>
      </c>
      <c r="M143" s="16"/>
      <c r="N143" s="17"/>
      <c r="O143" s="16"/>
    </row>
    <row r="144" spans="1:15" x14ac:dyDescent="0.25">
      <c r="A144" s="16"/>
      <c r="B144" s="16"/>
      <c r="C144" s="16"/>
      <c r="D144" s="19"/>
      <c r="E144" s="16"/>
      <c r="F144" s="17"/>
      <c r="G144" s="17"/>
      <c r="H144" s="18"/>
      <c r="I144" s="16"/>
      <c r="J144" s="16"/>
      <c r="K144" s="16"/>
      <c r="L144" s="70" t="e">
        <f t="shared" si="7"/>
        <v>#DIV/0!</v>
      </c>
      <c r="M144" s="16"/>
      <c r="N144" s="17"/>
      <c r="O144" s="16"/>
    </row>
    <row r="145" spans="1:15" x14ac:dyDescent="0.25">
      <c r="A145" s="16"/>
      <c r="B145" s="16"/>
      <c r="C145" s="16"/>
      <c r="D145" s="19"/>
      <c r="E145" s="16"/>
      <c r="F145" s="17"/>
      <c r="G145" s="17"/>
      <c r="H145" s="18"/>
      <c r="I145" s="16"/>
      <c r="J145" s="16"/>
      <c r="K145" s="16"/>
      <c r="L145" s="70" t="e">
        <f t="shared" si="7"/>
        <v>#DIV/0!</v>
      </c>
      <c r="M145" s="16"/>
      <c r="N145" s="17"/>
      <c r="O145" s="16"/>
    </row>
    <row r="146" spans="1:15" x14ac:dyDescent="0.25">
      <c r="A146" s="16"/>
      <c r="B146" s="16"/>
      <c r="C146" s="16"/>
      <c r="D146" s="19"/>
      <c r="E146" s="16"/>
      <c r="F146" s="17"/>
      <c r="G146" s="17"/>
      <c r="H146" s="18"/>
      <c r="I146" s="16"/>
      <c r="J146" s="16"/>
      <c r="K146" s="16"/>
      <c r="L146" s="70" t="e">
        <f t="shared" si="7"/>
        <v>#DIV/0!</v>
      </c>
      <c r="M146" s="16"/>
      <c r="N146" s="17"/>
      <c r="O146" s="16"/>
    </row>
    <row r="147" spans="1:15" x14ac:dyDescent="0.25">
      <c r="A147" s="16"/>
      <c r="B147" s="16"/>
      <c r="C147" s="16"/>
      <c r="D147" s="19"/>
      <c r="E147" s="16"/>
      <c r="F147" s="17"/>
      <c r="G147" s="17"/>
      <c r="H147" s="18"/>
      <c r="I147" s="16"/>
      <c r="J147" s="16"/>
      <c r="K147" s="16"/>
      <c r="L147" s="70" t="e">
        <f t="shared" si="7"/>
        <v>#DIV/0!</v>
      </c>
      <c r="M147" s="16"/>
      <c r="N147" s="17"/>
      <c r="O147" s="16"/>
    </row>
    <row r="148" spans="1:15" x14ac:dyDescent="0.25">
      <c r="A148" s="16"/>
      <c r="B148" s="16"/>
      <c r="C148" s="16"/>
      <c r="D148" s="19"/>
      <c r="E148" s="16"/>
      <c r="F148" s="17"/>
      <c r="G148" s="17"/>
      <c r="H148" s="18"/>
      <c r="I148" s="16"/>
      <c r="J148" s="16"/>
      <c r="K148" s="16"/>
      <c r="L148" s="70" t="e">
        <f t="shared" si="7"/>
        <v>#DIV/0!</v>
      </c>
      <c r="M148" s="16"/>
      <c r="N148" s="17"/>
      <c r="O148" s="16"/>
    </row>
    <row r="149" spans="1:15" x14ac:dyDescent="0.25">
      <c r="A149" s="16"/>
      <c r="B149" s="16"/>
      <c r="C149" s="16"/>
      <c r="D149" s="19"/>
      <c r="E149" s="16"/>
      <c r="F149" s="17"/>
      <c r="G149" s="17"/>
      <c r="H149" s="18"/>
      <c r="I149" s="16"/>
      <c r="J149" s="16"/>
      <c r="K149" s="16"/>
      <c r="L149" s="70" t="e">
        <f t="shared" si="7"/>
        <v>#DIV/0!</v>
      </c>
      <c r="M149" s="16"/>
      <c r="N149" s="17"/>
      <c r="O149" s="16"/>
    </row>
    <row r="150" spans="1:15" x14ac:dyDescent="0.25">
      <c r="A150" s="16"/>
      <c r="B150" s="16"/>
      <c r="C150" s="16"/>
      <c r="D150" s="19"/>
      <c r="E150" s="16"/>
      <c r="F150" s="17"/>
      <c r="G150" s="17"/>
      <c r="H150" s="18"/>
      <c r="I150" s="16"/>
      <c r="J150" s="16"/>
      <c r="K150" s="16"/>
      <c r="L150" s="70" t="e">
        <f t="shared" si="7"/>
        <v>#DIV/0!</v>
      </c>
      <c r="M150" s="16"/>
      <c r="N150" s="17"/>
      <c r="O150" s="16"/>
    </row>
    <row r="151" spans="1:15" x14ac:dyDescent="0.25">
      <c r="A151" s="16"/>
      <c r="B151" s="16"/>
      <c r="C151" s="16"/>
      <c r="D151" s="19"/>
      <c r="E151" s="16"/>
      <c r="F151" s="17"/>
      <c r="G151" s="17"/>
      <c r="H151" s="18"/>
      <c r="I151" s="16"/>
      <c r="J151" s="16"/>
      <c r="K151" s="16"/>
      <c r="L151" s="70" t="e">
        <f t="shared" si="7"/>
        <v>#DIV/0!</v>
      </c>
      <c r="M151" s="16"/>
      <c r="N151" s="17"/>
      <c r="O151" s="16"/>
    </row>
    <row r="152" spans="1:15" x14ac:dyDescent="0.25">
      <c r="A152" s="16"/>
      <c r="B152" s="16"/>
      <c r="C152" s="16"/>
      <c r="D152" s="19"/>
      <c r="E152" s="16"/>
      <c r="F152" s="17"/>
      <c r="G152" s="17"/>
      <c r="H152" s="18"/>
      <c r="I152" s="16"/>
      <c r="J152" s="16"/>
      <c r="K152" s="16"/>
      <c r="L152" s="70" t="e">
        <f t="shared" si="7"/>
        <v>#DIV/0!</v>
      </c>
      <c r="M152" s="16"/>
      <c r="N152" s="17"/>
      <c r="O152" s="16"/>
    </row>
    <row r="153" spans="1:15" x14ac:dyDescent="0.25">
      <c r="A153" s="16"/>
      <c r="B153" s="16"/>
      <c r="C153" s="16"/>
      <c r="D153" s="19"/>
      <c r="E153" s="16"/>
      <c r="F153" s="17"/>
      <c r="G153" s="17"/>
      <c r="H153" s="18"/>
      <c r="I153" s="16"/>
      <c r="J153" s="16"/>
      <c r="K153" s="16"/>
      <c r="L153" s="70" t="e">
        <f t="shared" si="7"/>
        <v>#DIV/0!</v>
      </c>
      <c r="M153" s="16"/>
      <c r="N153" s="17"/>
      <c r="O153" s="16"/>
    </row>
    <row r="154" spans="1:15" x14ac:dyDescent="0.25">
      <c r="A154" s="16"/>
      <c r="B154" s="16"/>
      <c r="C154" s="16"/>
      <c r="D154" s="19"/>
      <c r="E154" s="16"/>
      <c r="F154" s="17"/>
      <c r="G154" s="17"/>
      <c r="H154" s="18"/>
      <c r="I154" s="16"/>
      <c r="J154" s="16"/>
      <c r="K154" s="16"/>
      <c r="L154" s="70" t="e">
        <f t="shared" si="7"/>
        <v>#DIV/0!</v>
      </c>
      <c r="M154" s="16"/>
      <c r="N154" s="17"/>
      <c r="O154" s="16"/>
    </row>
    <row r="155" spans="1:15" x14ac:dyDescent="0.25">
      <c r="A155" s="16"/>
      <c r="B155" s="16"/>
      <c r="C155" s="16"/>
      <c r="D155" s="19"/>
      <c r="E155" s="16"/>
      <c r="F155" s="17"/>
      <c r="G155" s="17"/>
      <c r="H155" s="18"/>
      <c r="I155" s="16"/>
      <c r="J155" s="16"/>
      <c r="K155" s="16"/>
      <c r="L155" s="70" t="e">
        <f t="shared" si="7"/>
        <v>#DIV/0!</v>
      </c>
      <c r="M155" s="16"/>
      <c r="N155" s="17"/>
      <c r="O155" s="16"/>
    </row>
    <row r="156" spans="1:15" x14ac:dyDescent="0.25">
      <c r="A156" s="16"/>
      <c r="B156" s="16"/>
      <c r="C156" s="16"/>
      <c r="D156" s="16"/>
      <c r="E156" s="16"/>
      <c r="F156" s="17"/>
      <c r="G156" s="17"/>
      <c r="H156" s="18"/>
      <c r="I156" s="16"/>
      <c r="J156" s="16"/>
      <c r="K156" s="16"/>
      <c r="L156" s="70" t="e">
        <f t="shared" si="7"/>
        <v>#DIV/0!</v>
      </c>
      <c r="M156" s="16"/>
      <c r="N156" s="17"/>
      <c r="O156" s="16"/>
    </row>
    <row r="157" spans="1:15" x14ac:dyDescent="0.25">
      <c r="A157" s="16"/>
      <c r="B157" s="16"/>
      <c r="C157" s="16"/>
      <c r="D157" s="16"/>
      <c r="E157" s="16"/>
      <c r="F157" s="17"/>
      <c r="G157" s="17"/>
      <c r="H157" s="18"/>
      <c r="I157" s="16"/>
      <c r="J157" s="16"/>
      <c r="K157" s="16"/>
      <c r="L157" s="70" t="e">
        <f t="shared" si="7"/>
        <v>#DIV/0!</v>
      </c>
      <c r="M157" s="16"/>
      <c r="N157" s="17"/>
      <c r="O157" s="16"/>
    </row>
    <row r="158" spans="1:15" x14ac:dyDescent="0.25">
      <c r="A158" s="16"/>
      <c r="B158" s="16"/>
      <c r="C158" s="16"/>
      <c r="D158" s="16"/>
      <c r="E158" s="16"/>
      <c r="F158" s="17"/>
      <c r="G158" s="17"/>
      <c r="H158" s="18"/>
      <c r="I158" s="16"/>
      <c r="J158" s="16"/>
      <c r="K158" s="16"/>
      <c r="L158" s="70" t="e">
        <f t="shared" si="7"/>
        <v>#DIV/0!</v>
      </c>
      <c r="M158" s="16"/>
      <c r="N158" s="17"/>
      <c r="O158" s="16"/>
    </row>
    <row r="159" spans="1:15" x14ac:dyDescent="0.25">
      <c r="A159" s="16"/>
      <c r="B159" s="16"/>
      <c r="C159" s="16"/>
      <c r="D159" s="16"/>
      <c r="E159" s="16"/>
      <c r="F159" s="17"/>
      <c r="G159" s="17"/>
      <c r="H159" s="18"/>
      <c r="I159" s="16"/>
      <c r="J159" s="16"/>
      <c r="K159" s="16"/>
      <c r="L159" s="70" t="e">
        <f t="shared" si="7"/>
        <v>#DIV/0!</v>
      </c>
      <c r="M159" s="16"/>
      <c r="N159" s="17"/>
      <c r="O159" s="16"/>
    </row>
    <row r="160" spans="1:15" x14ac:dyDescent="0.25">
      <c r="A160" s="16"/>
      <c r="B160" s="16"/>
      <c r="C160" s="16"/>
      <c r="D160" s="16"/>
      <c r="E160" s="16"/>
      <c r="F160" s="17"/>
      <c r="G160" s="17"/>
      <c r="H160" s="18"/>
      <c r="I160" s="16"/>
      <c r="J160" s="16"/>
      <c r="K160" s="16"/>
      <c r="L160" s="70" t="e">
        <f t="shared" si="7"/>
        <v>#DIV/0!</v>
      </c>
      <c r="M160" s="16"/>
      <c r="N160" s="17"/>
      <c r="O160" s="16"/>
    </row>
    <row r="161" spans="1:15" x14ac:dyDescent="0.25">
      <c r="A161" s="16"/>
      <c r="B161" s="16"/>
      <c r="C161" s="16"/>
      <c r="D161" s="16"/>
      <c r="E161" s="16"/>
      <c r="F161" s="17"/>
      <c r="G161" s="17"/>
      <c r="H161" s="18"/>
      <c r="I161" s="16"/>
      <c r="J161" s="16"/>
      <c r="K161" s="16"/>
      <c r="L161" s="70" t="e">
        <f t="shared" si="7"/>
        <v>#DIV/0!</v>
      </c>
      <c r="M161" s="16"/>
      <c r="N161" s="17"/>
      <c r="O161" s="16"/>
    </row>
    <row r="162" spans="1:15" x14ac:dyDescent="0.25">
      <c r="A162" s="16"/>
      <c r="B162" s="16"/>
      <c r="C162" s="16"/>
      <c r="D162" s="16"/>
      <c r="E162" s="16"/>
      <c r="F162" s="17"/>
      <c r="G162" s="17"/>
      <c r="H162" s="18"/>
      <c r="I162" s="16"/>
      <c r="J162" s="16"/>
      <c r="K162" s="16"/>
      <c r="L162" s="70" t="e">
        <f t="shared" si="7"/>
        <v>#DIV/0!</v>
      </c>
      <c r="M162" s="16"/>
      <c r="N162" s="17"/>
      <c r="O162" s="16"/>
    </row>
    <row r="163" spans="1:15" x14ac:dyDescent="0.25">
      <c r="A163" s="16"/>
      <c r="B163" s="16"/>
      <c r="C163" s="16"/>
      <c r="D163" s="16"/>
      <c r="E163" s="16"/>
      <c r="F163" s="17"/>
      <c r="G163" s="17"/>
      <c r="H163" s="18"/>
      <c r="I163" s="16"/>
      <c r="J163" s="16"/>
      <c r="K163" s="16"/>
      <c r="L163" s="70" t="e">
        <f t="shared" si="7"/>
        <v>#DIV/0!</v>
      </c>
      <c r="M163" s="16"/>
      <c r="N163" s="17"/>
      <c r="O163" s="16"/>
    </row>
    <row r="164" spans="1:15" x14ac:dyDescent="0.25">
      <c r="A164" s="16"/>
      <c r="B164" s="16"/>
      <c r="C164" s="16"/>
      <c r="D164" s="16"/>
      <c r="E164" s="16"/>
      <c r="F164" s="17"/>
      <c r="G164" s="17"/>
      <c r="H164" s="18"/>
      <c r="I164" s="16"/>
      <c r="J164" s="16"/>
      <c r="K164" s="16"/>
      <c r="L164" s="70" t="e">
        <f t="shared" si="7"/>
        <v>#DIV/0!</v>
      </c>
      <c r="M164" s="16"/>
      <c r="N164" s="17"/>
      <c r="O164" s="16"/>
    </row>
    <row r="165" spans="1:15" x14ac:dyDescent="0.25">
      <c r="A165" s="16"/>
      <c r="B165" s="16"/>
      <c r="C165" s="16"/>
      <c r="D165" s="16"/>
      <c r="E165" s="16"/>
      <c r="F165" s="17"/>
      <c r="G165" s="17"/>
      <c r="H165" s="18"/>
      <c r="I165" s="16"/>
      <c r="J165" s="16"/>
      <c r="K165" s="16"/>
      <c r="L165" s="70" t="e">
        <f t="shared" si="7"/>
        <v>#DIV/0!</v>
      </c>
      <c r="M165" s="16"/>
      <c r="N165" s="17"/>
      <c r="O165" s="16"/>
    </row>
    <row r="166" spans="1:15" x14ac:dyDescent="0.25">
      <c r="A166" s="16"/>
      <c r="B166" s="16"/>
      <c r="C166" s="16"/>
      <c r="D166" s="16"/>
      <c r="E166" s="16"/>
      <c r="F166" s="17"/>
      <c r="G166" s="17"/>
      <c r="H166" s="18"/>
      <c r="I166" s="16"/>
      <c r="J166" s="16"/>
      <c r="K166" s="16"/>
      <c r="L166" s="70" t="e">
        <f t="shared" si="7"/>
        <v>#DIV/0!</v>
      </c>
      <c r="M166" s="16"/>
      <c r="N166" s="17"/>
      <c r="O166" s="16"/>
    </row>
    <row r="167" spans="1:15" x14ac:dyDescent="0.25">
      <c r="A167" s="16"/>
      <c r="B167" s="16"/>
      <c r="C167" s="16"/>
      <c r="D167" s="16"/>
      <c r="E167" s="16"/>
      <c r="F167" s="17"/>
      <c r="G167" s="17"/>
      <c r="H167" s="18"/>
      <c r="I167" s="16"/>
      <c r="J167" s="16"/>
      <c r="K167" s="16"/>
      <c r="L167" s="70" t="e">
        <f t="shared" si="7"/>
        <v>#DIV/0!</v>
      </c>
      <c r="M167" s="16"/>
      <c r="N167" s="17"/>
      <c r="O167" s="16"/>
    </row>
    <row r="168" spans="1:15" x14ac:dyDescent="0.25">
      <c r="A168" s="16"/>
      <c r="B168" s="16"/>
      <c r="C168" s="16"/>
      <c r="D168" s="16"/>
      <c r="E168" s="16"/>
      <c r="F168" s="17"/>
      <c r="G168" s="17"/>
      <c r="H168" s="18"/>
      <c r="I168" s="16"/>
      <c r="J168" s="16"/>
      <c r="K168" s="16"/>
      <c r="L168" s="70" t="e">
        <f t="shared" si="7"/>
        <v>#DIV/0!</v>
      </c>
      <c r="M168" s="16"/>
      <c r="N168" s="17"/>
      <c r="O168" s="16"/>
    </row>
    <row r="169" spans="1:15" x14ac:dyDescent="0.25">
      <c r="A169" s="16"/>
      <c r="B169" s="16"/>
      <c r="C169" s="16"/>
      <c r="D169" s="16"/>
      <c r="E169" s="16"/>
      <c r="F169" s="17"/>
      <c r="G169" s="17"/>
      <c r="H169" s="18"/>
      <c r="I169" s="16"/>
      <c r="J169" s="16"/>
      <c r="K169" s="16"/>
      <c r="L169" s="70" t="e">
        <f t="shared" si="7"/>
        <v>#DIV/0!</v>
      </c>
      <c r="M169" s="16"/>
      <c r="N169" s="17"/>
      <c r="O169" s="16"/>
    </row>
    <row r="170" spans="1:15" x14ac:dyDescent="0.25">
      <c r="A170" s="16"/>
      <c r="B170" s="16"/>
      <c r="C170" s="16"/>
      <c r="D170" s="16"/>
      <c r="E170" s="16"/>
      <c r="F170" s="17"/>
      <c r="G170" s="17"/>
      <c r="H170" s="18"/>
      <c r="I170" s="16"/>
      <c r="J170" s="16"/>
      <c r="K170" s="16"/>
      <c r="L170" s="70" t="e">
        <f t="shared" si="7"/>
        <v>#DIV/0!</v>
      </c>
      <c r="M170" s="16"/>
      <c r="N170" s="17"/>
      <c r="O170" s="16"/>
    </row>
    <row r="171" spans="1:15" x14ac:dyDescent="0.25">
      <c r="A171" s="16"/>
      <c r="B171" s="16"/>
      <c r="C171" s="16"/>
      <c r="D171" s="16"/>
      <c r="E171" s="16"/>
      <c r="F171" s="17"/>
      <c r="G171" s="17"/>
      <c r="H171" s="18"/>
      <c r="I171" s="16"/>
      <c r="J171" s="16"/>
      <c r="K171" s="16"/>
      <c r="L171" s="70" t="e">
        <f t="shared" si="7"/>
        <v>#DIV/0!</v>
      </c>
      <c r="M171" s="16"/>
      <c r="N171" s="17"/>
      <c r="O171" s="16"/>
    </row>
    <row r="172" spans="1:15" x14ac:dyDescent="0.25">
      <c r="A172" s="16"/>
      <c r="B172" s="16"/>
      <c r="C172" s="16"/>
      <c r="D172" s="16"/>
      <c r="E172" s="16"/>
      <c r="F172" s="17"/>
      <c r="G172" s="17"/>
      <c r="H172" s="18"/>
      <c r="I172" s="16"/>
      <c r="J172" s="16"/>
      <c r="K172" s="16"/>
      <c r="L172" s="70" t="e">
        <f t="shared" si="7"/>
        <v>#DIV/0!</v>
      </c>
      <c r="M172" s="16"/>
      <c r="N172" s="17"/>
      <c r="O172" s="16"/>
    </row>
    <row r="173" spans="1:15" x14ac:dyDescent="0.25">
      <c r="A173" s="16"/>
      <c r="B173" s="16"/>
      <c r="C173" s="16"/>
      <c r="D173" s="16"/>
      <c r="E173" s="16"/>
      <c r="F173" s="17"/>
      <c r="G173" s="17"/>
      <c r="H173" s="18"/>
      <c r="I173" s="16"/>
      <c r="J173" s="16"/>
      <c r="K173" s="16"/>
      <c r="L173" s="70" t="e">
        <f t="shared" si="7"/>
        <v>#DIV/0!</v>
      </c>
      <c r="M173" s="16"/>
      <c r="N173" s="17"/>
      <c r="O173" s="16"/>
    </row>
    <row r="174" spans="1:15" x14ac:dyDescent="0.25">
      <c r="A174" s="16"/>
      <c r="B174" s="16"/>
      <c r="C174" s="16"/>
      <c r="D174" s="16"/>
      <c r="E174" s="16"/>
      <c r="F174" s="17"/>
      <c r="G174" s="17"/>
      <c r="H174" s="18"/>
      <c r="I174" s="16"/>
      <c r="J174" s="16"/>
      <c r="K174" s="16"/>
      <c r="L174" s="70" t="e">
        <f t="shared" si="7"/>
        <v>#DIV/0!</v>
      </c>
      <c r="M174" s="16"/>
      <c r="N174" s="17"/>
      <c r="O174" s="16"/>
    </row>
    <row r="175" spans="1:15" x14ac:dyDescent="0.25">
      <c r="A175" s="16"/>
      <c r="B175" s="16"/>
      <c r="C175" s="16"/>
      <c r="D175" s="16"/>
      <c r="E175" s="16"/>
      <c r="F175" s="17"/>
      <c r="G175" s="17"/>
      <c r="H175" s="18"/>
      <c r="I175" s="16"/>
      <c r="J175" s="16"/>
      <c r="K175" s="16"/>
      <c r="L175" s="70" t="e">
        <f t="shared" si="7"/>
        <v>#DIV/0!</v>
      </c>
      <c r="M175" s="16"/>
      <c r="N175" s="17"/>
      <c r="O175" s="16"/>
    </row>
    <row r="176" spans="1:15" x14ac:dyDescent="0.25">
      <c r="A176" s="16"/>
      <c r="B176" s="16"/>
      <c r="C176" s="16"/>
      <c r="D176" s="16"/>
      <c r="E176" s="16"/>
      <c r="F176" s="17"/>
      <c r="G176" s="17"/>
      <c r="H176" s="18"/>
      <c r="I176" s="16"/>
      <c r="J176" s="16"/>
      <c r="K176" s="16"/>
      <c r="L176" s="70" t="e">
        <f t="shared" si="7"/>
        <v>#DIV/0!</v>
      </c>
      <c r="M176" s="16"/>
      <c r="N176" s="17"/>
      <c r="O176" s="16"/>
    </row>
    <row r="177" spans="1:15" x14ac:dyDescent="0.25">
      <c r="A177" s="16"/>
      <c r="B177" s="16"/>
      <c r="C177" s="16"/>
      <c r="D177" s="16"/>
      <c r="E177" s="16"/>
      <c r="F177" s="17"/>
      <c r="G177" s="17"/>
      <c r="H177" s="18"/>
      <c r="I177" s="16"/>
      <c r="J177" s="16"/>
      <c r="K177" s="16"/>
      <c r="L177" s="70" t="e">
        <f t="shared" si="7"/>
        <v>#DIV/0!</v>
      </c>
      <c r="M177" s="16"/>
      <c r="N177" s="17"/>
      <c r="O177" s="16"/>
    </row>
    <row r="178" spans="1:15" x14ac:dyDescent="0.25">
      <c r="A178" s="16"/>
      <c r="B178" s="16"/>
      <c r="C178" s="16"/>
      <c r="D178" s="16"/>
      <c r="E178" s="16"/>
      <c r="F178" s="17"/>
      <c r="G178" s="17"/>
      <c r="H178" s="18"/>
      <c r="I178" s="16"/>
      <c r="J178" s="16"/>
      <c r="K178" s="16"/>
      <c r="L178" s="70" t="e">
        <f t="shared" si="7"/>
        <v>#DIV/0!</v>
      </c>
      <c r="M178" s="16"/>
      <c r="N178" s="17"/>
      <c r="O178" s="16"/>
    </row>
    <row r="179" spans="1:15" x14ac:dyDescent="0.25">
      <c r="A179" s="16"/>
      <c r="B179" s="16"/>
      <c r="C179" s="16"/>
      <c r="D179" s="16"/>
      <c r="E179" s="16"/>
      <c r="F179" s="17"/>
      <c r="G179" s="17"/>
      <c r="H179" s="18"/>
      <c r="I179" s="16"/>
      <c r="J179" s="16"/>
      <c r="K179" s="16"/>
      <c r="L179" s="70" t="e">
        <f t="shared" si="7"/>
        <v>#DIV/0!</v>
      </c>
      <c r="M179" s="16"/>
      <c r="N179" s="17"/>
      <c r="O179" s="16"/>
    </row>
    <row r="180" spans="1:15" x14ac:dyDescent="0.25">
      <c r="A180" s="16"/>
      <c r="B180" s="16"/>
      <c r="C180" s="16"/>
      <c r="D180" s="16"/>
      <c r="E180" s="16"/>
      <c r="F180" s="17"/>
      <c r="G180" s="17"/>
      <c r="H180" s="18"/>
      <c r="I180" s="16"/>
      <c r="J180" s="16"/>
      <c r="K180" s="16"/>
      <c r="L180" s="70" t="e">
        <f t="shared" si="7"/>
        <v>#DIV/0!</v>
      </c>
      <c r="M180" s="16"/>
      <c r="N180" s="17"/>
      <c r="O180" s="16"/>
    </row>
    <row r="181" spans="1:15" x14ac:dyDescent="0.25">
      <c r="A181" s="16"/>
      <c r="B181" s="16"/>
      <c r="C181" s="16"/>
      <c r="D181" s="16"/>
      <c r="E181" s="16"/>
      <c r="F181" s="17"/>
      <c r="G181" s="17"/>
      <c r="H181" s="18"/>
      <c r="I181" s="16"/>
      <c r="J181" s="16"/>
      <c r="K181" s="16"/>
      <c r="L181" s="70" t="e">
        <f t="shared" ref="L181:L244" si="8">IF((K181/D181)&gt;100%,100%,(K181/D181))</f>
        <v>#DIV/0!</v>
      </c>
      <c r="M181" s="16"/>
      <c r="N181" s="17"/>
      <c r="O181" s="16"/>
    </row>
    <row r="182" spans="1:15" x14ac:dyDescent="0.25">
      <c r="A182" s="16"/>
      <c r="B182" s="16"/>
      <c r="C182" s="16"/>
      <c r="D182" s="16"/>
      <c r="E182" s="16"/>
      <c r="F182" s="17"/>
      <c r="G182" s="17"/>
      <c r="H182" s="18"/>
      <c r="I182" s="16"/>
      <c r="J182" s="16"/>
      <c r="K182" s="16"/>
      <c r="L182" s="70" t="e">
        <f t="shared" si="8"/>
        <v>#DIV/0!</v>
      </c>
      <c r="M182" s="16"/>
      <c r="N182" s="17"/>
      <c r="O182" s="16"/>
    </row>
    <row r="183" spans="1:15" x14ac:dyDescent="0.25">
      <c r="A183" s="16"/>
      <c r="B183" s="16"/>
      <c r="C183" s="16"/>
      <c r="D183" s="16"/>
      <c r="E183" s="16"/>
      <c r="F183" s="17"/>
      <c r="G183" s="17"/>
      <c r="H183" s="18"/>
      <c r="I183" s="16"/>
      <c r="J183" s="16"/>
      <c r="K183" s="16"/>
      <c r="L183" s="70" t="e">
        <f t="shared" si="8"/>
        <v>#DIV/0!</v>
      </c>
      <c r="M183" s="16"/>
      <c r="N183" s="17"/>
      <c r="O183" s="16"/>
    </row>
    <row r="184" spans="1:15" x14ac:dyDescent="0.25">
      <c r="A184" s="16"/>
      <c r="B184" s="16"/>
      <c r="C184" s="16"/>
      <c r="D184" s="16"/>
      <c r="E184" s="16"/>
      <c r="F184" s="17"/>
      <c r="G184" s="17"/>
      <c r="H184" s="18"/>
      <c r="I184" s="16"/>
      <c r="J184" s="16"/>
      <c r="K184" s="16"/>
      <c r="L184" s="70" t="e">
        <f t="shared" si="8"/>
        <v>#DIV/0!</v>
      </c>
      <c r="M184" s="16"/>
      <c r="N184" s="17"/>
      <c r="O184" s="16"/>
    </row>
    <row r="185" spans="1:15" x14ac:dyDescent="0.25">
      <c r="A185" s="16"/>
      <c r="B185" s="16"/>
      <c r="C185" s="16"/>
      <c r="D185" s="16"/>
      <c r="E185" s="16"/>
      <c r="F185" s="17"/>
      <c r="G185" s="17"/>
      <c r="H185" s="18"/>
      <c r="I185" s="16"/>
      <c r="J185" s="16"/>
      <c r="K185" s="16"/>
      <c r="L185" s="70" t="e">
        <f t="shared" si="8"/>
        <v>#DIV/0!</v>
      </c>
      <c r="M185" s="16"/>
      <c r="N185" s="17"/>
      <c r="O185" s="16"/>
    </row>
    <row r="186" spans="1:15" x14ac:dyDescent="0.25">
      <c r="A186" s="16"/>
      <c r="B186" s="16"/>
      <c r="C186" s="16"/>
      <c r="D186" s="16"/>
      <c r="E186" s="16"/>
      <c r="F186" s="17"/>
      <c r="G186" s="17"/>
      <c r="H186" s="18"/>
      <c r="I186" s="16"/>
      <c r="J186" s="16"/>
      <c r="K186" s="16"/>
      <c r="L186" s="70" t="e">
        <f t="shared" si="8"/>
        <v>#DIV/0!</v>
      </c>
      <c r="M186" s="16"/>
      <c r="N186" s="17"/>
      <c r="O186" s="16"/>
    </row>
    <row r="187" spans="1:15" x14ac:dyDescent="0.25">
      <c r="A187" s="16"/>
      <c r="B187" s="16"/>
      <c r="C187" s="16"/>
      <c r="D187" s="16"/>
      <c r="E187" s="16"/>
      <c r="F187" s="17"/>
      <c r="G187" s="17"/>
      <c r="H187" s="18"/>
      <c r="I187" s="16"/>
      <c r="J187" s="16"/>
      <c r="K187" s="16"/>
      <c r="L187" s="70" t="e">
        <f t="shared" si="8"/>
        <v>#DIV/0!</v>
      </c>
      <c r="M187" s="16"/>
      <c r="N187" s="17"/>
      <c r="O187" s="16"/>
    </row>
    <row r="188" spans="1:15" x14ac:dyDescent="0.25">
      <c r="A188" s="16"/>
      <c r="B188" s="16"/>
      <c r="C188" s="16"/>
      <c r="D188" s="16"/>
      <c r="E188" s="16"/>
      <c r="F188" s="17"/>
      <c r="G188" s="17"/>
      <c r="H188" s="18"/>
      <c r="I188" s="16"/>
      <c r="J188" s="16"/>
      <c r="K188" s="16"/>
      <c r="L188" s="70" t="e">
        <f t="shared" si="8"/>
        <v>#DIV/0!</v>
      </c>
      <c r="M188" s="16"/>
      <c r="N188" s="17"/>
      <c r="O188" s="16"/>
    </row>
    <row r="189" spans="1:15" x14ac:dyDescent="0.25">
      <c r="A189" s="16"/>
      <c r="B189" s="16"/>
      <c r="C189" s="16"/>
      <c r="D189" s="16"/>
      <c r="E189" s="16"/>
      <c r="F189" s="17"/>
      <c r="G189" s="17"/>
      <c r="H189" s="18"/>
      <c r="I189" s="16"/>
      <c r="J189" s="16"/>
      <c r="K189" s="16"/>
      <c r="L189" s="70" t="e">
        <f t="shared" si="8"/>
        <v>#DIV/0!</v>
      </c>
      <c r="M189" s="16"/>
      <c r="N189" s="17"/>
      <c r="O189" s="16"/>
    </row>
    <row r="190" spans="1:15" x14ac:dyDescent="0.25">
      <c r="A190" s="16"/>
      <c r="B190" s="16"/>
      <c r="C190" s="16"/>
      <c r="D190" s="16"/>
      <c r="E190" s="16"/>
      <c r="F190" s="17"/>
      <c r="G190" s="17"/>
      <c r="H190" s="18"/>
      <c r="I190" s="16"/>
      <c r="J190" s="16"/>
      <c r="K190" s="16"/>
      <c r="L190" s="70" t="e">
        <f t="shared" si="8"/>
        <v>#DIV/0!</v>
      </c>
      <c r="M190" s="16"/>
      <c r="N190" s="17"/>
      <c r="O190" s="16"/>
    </row>
    <row r="191" spans="1:15" x14ac:dyDescent="0.25">
      <c r="A191" s="16"/>
      <c r="B191" s="16"/>
      <c r="C191" s="16"/>
      <c r="D191" s="16"/>
      <c r="E191" s="16"/>
      <c r="F191" s="17"/>
      <c r="G191" s="17"/>
      <c r="H191" s="18"/>
      <c r="I191" s="16"/>
      <c r="J191" s="16"/>
      <c r="K191" s="16"/>
      <c r="L191" s="70" t="e">
        <f t="shared" si="8"/>
        <v>#DIV/0!</v>
      </c>
      <c r="M191" s="16"/>
      <c r="N191" s="17"/>
      <c r="O191" s="16"/>
    </row>
    <row r="192" spans="1:15" x14ac:dyDescent="0.25">
      <c r="A192" s="16"/>
      <c r="B192" s="16"/>
      <c r="C192" s="16"/>
      <c r="D192" s="16"/>
      <c r="E192" s="16"/>
      <c r="F192" s="17"/>
      <c r="G192" s="17"/>
      <c r="H192" s="18"/>
      <c r="I192" s="16"/>
      <c r="J192" s="16"/>
      <c r="K192" s="16"/>
      <c r="L192" s="70" t="e">
        <f t="shared" si="8"/>
        <v>#DIV/0!</v>
      </c>
      <c r="M192" s="16"/>
      <c r="N192" s="17"/>
      <c r="O192" s="16"/>
    </row>
    <row r="193" spans="1:15" x14ac:dyDescent="0.25">
      <c r="A193" s="16"/>
      <c r="B193" s="16"/>
      <c r="C193" s="16"/>
      <c r="D193" s="16"/>
      <c r="E193" s="16"/>
      <c r="F193" s="17"/>
      <c r="G193" s="17"/>
      <c r="H193" s="18"/>
      <c r="I193" s="16"/>
      <c r="J193" s="16"/>
      <c r="K193" s="16"/>
      <c r="L193" s="70" t="e">
        <f t="shared" si="8"/>
        <v>#DIV/0!</v>
      </c>
      <c r="M193" s="16"/>
      <c r="N193" s="17"/>
      <c r="O193" s="16"/>
    </row>
    <row r="194" spans="1:15" x14ac:dyDescent="0.25">
      <c r="A194" s="16"/>
      <c r="B194" s="16"/>
      <c r="C194" s="16"/>
      <c r="D194" s="16"/>
      <c r="E194" s="16"/>
      <c r="F194" s="17"/>
      <c r="G194" s="17"/>
      <c r="H194" s="18"/>
      <c r="I194" s="16"/>
      <c r="J194" s="16"/>
      <c r="K194" s="16"/>
      <c r="L194" s="70" t="e">
        <f t="shared" si="8"/>
        <v>#DIV/0!</v>
      </c>
      <c r="M194" s="16"/>
      <c r="N194" s="17"/>
      <c r="O194" s="16"/>
    </row>
    <row r="195" spans="1:15" x14ac:dyDescent="0.25">
      <c r="A195" s="16"/>
      <c r="B195" s="16"/>
      <c r="C195" s="16"/>
      <c r="D195" s="16"/>
      <c r="E195" s="16"/>
      <c r="F195" s="17"/>
      <c r="G195" s="17"/>
      <c r="H195" s="18"/>
      <c r="I195" s="16"/>
      <c r="J195" s="16"/>
      <c r="K195" s="16"/>
      <c r="L195" s="70" t="e">
        <f t="shared" si="8"/>
        <v>#DIV/0!</v>
      </c>
      <c r="M195" s="16"/>
      <c r="N195" s="17"/>
      <c r="O195" s="16"/>
    </row>
    <row r="196" spans="1:15" x14ac:dyDescent="0.25">
      <c r="A196" s="16"/>
      <c r="B196" s="16"/>
      <c r="C196" s="16"/>
      <c r="D196" s="16"/>
      <c r="E196" s="16"/>
      <c r="F196" s="17"/>
      <c r="G196" s="17"/>
      <c r="H196" s="18"/>
      <c r="I196" s="16"/>
      <c r="J196" s="16"/>
      <c r="K196" s="16"/>
      <c r="L196" s="70" t="e">
        <f t="shared" si="8"/>
        <v>#DIV/0!</v>
      </c>
      <c r="M196" s="16"/>
      <c r="N196" s="17"/>
      <c r="O196" s="16"/>
    </row>
    <row r="197" spans="1:15" x14ac:dyDescent="0.25">
      <c r="A197" s="16"/>
      <c r="B197" s="16"/>
      <c r="C197" s="16"/>
      <c r="D197" s="16"/>
      <c r="E197" s="16"/>
      <c r="F197" s="17"/>
      <c r="G197" s="17"/>
      <c r="H197" s="18"/>
      <c r="I197" s="16"/>
      <c r="J197" s="16"/>
      <c r="K197" s="16"/>
      <c r="L197" s="70" t="e">
        <f t="shared" si="8"/>
        <v>#DIV/0!</v>
      </c>
      <c r="M197" s="16"/>
      <c r="N197" s="17"/>
      <c r="O197" s="16"/>
    </row>
    <row r="198" spans="1:15" x14ac:dyDescent="0.25">
      <c r="A198" s="16"/>
      <c r="B198" s="16"/>
      <c r="C198" s="16"/>
      <c r="D198" s="16"/>
      <c r="E198" s="16"/>
      <c r="F198" s="17"/>
      <c r="G198" s="17"/>
      <c r="H198" s="18"/>
      <c r="I198" s="16"/>
      <c r="J198" s="16"/>
      <c r="K198" s="16"/>
      <c r="L198" s="70" t="e">
        <f t="shared" si="8"/>
        <v>#DIV/0!</v>
      </c>
      <c r="M198" s="16"/>
      <c r="N198" s="17"/>
      <c r="O198" s="16"/>
    </row>
    <row r="199" spans="1:15" x14ac:dyDescent="0.25">
      <c r="A199" s="16"/>
      <c r="B199" s="16"/>
      <c r="C199" s="16"/>
      <c r="D199" s="16"/>
      <c r="E199" s="16"/>
      <c r="F199" s="17"/>
      <c r="G199" s="17"/>
      <c r="H199" s="18"/>
      <c r="I199" s="16"/>
      <c r="J199" s="16"/>
      <c r="K199" s="16"/>
      <c r="L199" s="70" t="e">
        <f t="shared" si="8"/>
        <v>#DIV/0!</v>
      </c>
      <c r="M199" s="16"/>
      <c r="N199" s="17"/>
      <c r="O199" s="16"/>
    </row>
    <row r="200" spans="1:15" x14ac:dyDescent="0.25">
      <c r="A200" s="16"/>
      <c r="B200" s="16"/>
      <c r="C200" s="16"/>
      <c r="D200" s="16"/>
      <c r="E200" s="16"/>
      <c r="F200" s="17"/>
      <c r="G200" s="17"/>
      <c r="H200" s="18"/>
      <c r="I200" s="16"/>
      <c r="J200" s="16"/>
      <c r="K200" s="16"/>
      <c r="L200" s="70" t="e">
        <f t="shared" si="8"/>
        <v>#DIV/0!</v>
      </c>
      <c r="M200" s="16"/>
      <c r="N200" s="17"/>
      <c r="O200" s="16"/>
    </row>
    <row r="201" spans="1:15" x14ac:dyDescent="0.25">
      <c r="A201" s="16"/>
      <c r="B201" s="16"/>
      <c r="C201" s="16"/>
      <c r="D201" s="16"/>
      <c r="E201" s="16"/>
      <c r="F201" s="17"/>
      <c r="G201" s="17"/>
      <c r="H201" s="18"/>
      <c r="I201" s="16"/>
      <c r="J201" s="16"/>
      <c r="K201" s="16"/>
      <c r="L201" s="70" t="e">
        <f t="shared" si="8"/>
        <v>#DIV/0!</v>
      </c>
      <c r="M201" s="16"/>
      <c r="N201" s="17"/>
      <c r="O201" s="16"/>
    </row>
    <row r="202" spans="1:15" x14ac:dyDescent="0.25">
      <c r="A202" s="16"/>
      <c r="B202" s="16"/>
      <c r="C202" s="16"/>
      <c r="D202" s="16"/>
      <c r="E202" s="16"/>
      <c r="F202" s="17"/>
      <c r="G202" s="17"/>
      <c r="H202" s="18"/>
      <c r="I202" s="16"/>
      <c r="J202" s="16"/>
      <c r="K202" s="16"/>
      <c r="L202" s="70" t="e">
        <f t="shared" si="8"/>
        <v>#DIV/0!</v>
      </c>
      <c r="M202" s="16"/>
      <c r="N202" s="17"/>
      <c r="O202" s="16"/>
    </row>
    <row r="203" spans="1:15" x14ac:dyDescent="0.25">
      <c r="A203" s="16"/>
      <c r="B203" s="16"/>
      <c r="C203" s="16"/>
      <c r="D203" s="16"/>
      <c r="E203" s="16"/>
      <c r="F203" s="17"/>
      <c r="G203" s="17"/>
      <c r="H203" s="18"/>
      <c r="I203" s="16"/>
      <c r="J203" s="16"/>
      <c r="K203" s="16"/>
      <c r="L203" s="70" t="e">
        <f t="shared" si="8"/>
        <v>#DIV/0!</v>
      </c>
      <c r="M203" s="16"/>
      <c r="N203" s="17"/>
      <c r="O203" s="16"/>
    </row>
    <row r="204" spans="1:15" x14ac:dyDescent="0.25">
      <c r="A204" s="16"/>
      <c r="B204" s="16"/>
      <c r="C204" s="16"/>
      <c r="D204" s="16"/>
      <c r="E204" s="16"/>
      <c r="F204" s="17"/>
      <c r="G204" s="17"/>
      <c r="H204" s="18"/>
      <c r="I204" s="16"/>
      <c r="J204" s="16"/>
      <c r="K204" s="16"/>
      <c r="L204" s="70" t="e">
        <f t="shared" si="8"/>
        <v>#DIV/0!</v>
      </c>
      <c r="M204" s="16"/>
      <c r="N204" s="17"/>
      <c r="O204" s="16"/>
    </row>
    <row r="205" spans="1:15" x14ac:dyDescent="0.25">
      <c r="A205" s="16"/>
      <c r="B205" s="16"/>
      <c r="C205" s="16"/>
      <c r="D205" s="16"/>
      <c r="E205" s="16"/>
      <c r="F205" s="17"/>
      <c r="G205" s="17"/>
      <c r="H205" s="18"/>
      <c r="I205" s="16"/>
      <c r="J205" s="16"/>
      <c r="K205" s="16"/>
      <c r="L205" s="70" t="e">
        <f t="shared" si="8"/>
        <v>#DIV/0!</v>
      </c>
      <c r="M205" s="16"/>
      <c r="N205" s="17"/>
      <c r="O205" s="16"/>
    </row>
    <row r="206" spans="1:15" x14ac:dyDescent="0.25">
      <c r="A206" s="16"/>
      <c r="B206" s="16"/>
      <c r="C206" s="16"/>
      <c r="D206" s="16"/>
      <c r="E206" s="16"/>
      <c r="F206" s="17"/>
      <c r="G206" s="17"/>
      <c r="H206" s="18"/>
      <c r="I206" s="16"/>
      <c r="J206" s="16"/>
      <c r="K206" s="16"/>
      <c r="L206" s="70" t="e">
        <f t="shared" si="8"/>
        <v>#DIV/0!</v>
      </c>
      <c r="M206" s="16"/>
      <c r="N206" s="17"/>
      <c r="O206" s="16"/>
    </row>
    <row r="207" spans="1:15" x14ac:dyDescent="0.25">
      <c r="A207" s="16"/>
      <c r="B207" s="16"/>
      <c r="C207" s="16"/>
      <c r="D207" s="16"/>
      <c r="E207" s="16"/>
      <c r="F207" s="17"/>
      <c r="G207" s="17"/>
      <c r="H207" s="18"/>
      <c r="I207" s="16"/>
      <c r="J207" s="16"/>
      <c r="K207" s="16"/>
      <c r="L207" s="70" t="e">
        <f t="shared" si="8"/>
        <v>#DIV/0!</v>
      </c>
      <c r="M207" s="16"/>
      <c r="N207" s="17"/>
      <c r="O207" s="16"/>
    </row>
    <row r="208" spans="1:15" x14ac:dyDescent="0.25">
      <c r="A208" s="16"/>
      <c r="B208" s="16"/>
      <c r="C208" s="16"/>
      <c r="D208" s="16"/>
      <c r="E208" s="16"/>
      <c r="F208" s="17"/>
      <c r="G208" s="17"/>
      <c r="H208" s="18"/>
      <c r="I208" s="16"/>
      <c r="J208" s="16"/>
      <c r="K208" s="16"/>
      <c r="L208" s="70" t="e">
        <f t="shared" si="8"/>
        <v>#DIV/0!</v>
      </c>
      <c r="M208" s="16"/>
      <c r="N208" s="17"/>
      <c r="O208" s="16"/>
    </row>
    <row r="209" spans="1:15" x14ac:dyDescent="0.25">
      <c r="A209" s="16"/>
      <c r="B209" s="16"/>
      <c r="C209" s="16"/>
      <c r="D209" s="16"/>
      <c r="E209" s="16"/>
      <c r="F209" s="17"/>
      <c r="G209" s="17"/>
      <c r="H209" s="18"/>
      <c r="I209" s="16"/>
      <c r="J209" s="16"/>
      <c r="K209" s="16"/>
      <c r="L209" s="70" t="e">
        <f t="shared" si="8"/>
        <v>#DIV/0!</v>
      </c>
      <c r="M209" s="16"/>
      <c r="N209" s="17"/>
      <c r="O209" s="16"/>
    </row>
    <row r="210" spans="1:15" x14ac:dyDescent="0.25">
      <c r="A210" s="16"/>
      <c r="B210" s="16"/>
      <c r="C210" s="16"/>
      <c r="D210" s="16"/>
      <c r="E210" s="16"/>
      <c r="F210" s="17"/>
      <c r="G210" s="17"/>
      <c r="H210" s="18"/>
      <c r="I210" s="16"/>
      <c r="J210" s="16"/>
      <c r="K210" s="16"/>
      <c r="L210" s="70" t="e">
        <f t="shared" si="8"/>
        <v>#DIV/0!</v>
      </c>
      <c r="M210" s="16"/>
      <c r="N210" s="17"/>
      <c r="O210" s="16"/>
    </row>
    <row r="211" spans="1:15" x14ac:dyDescent="0.25">
      <c r="A211" s="16"/>
      <c r="B211" s="16"/>
      <c r="C211" s="16"/>
      <c r="D211" s="16"/>
      <c r="E211" s="16"/>
      <c r="F211" s="17"/>
      <c r="G211" s="17"/>
      <c r="H211" s="18"/>
      <c r="I211" s="16"/>
      <c r="J211" s="16"/>
      <c r="K211" s="16"/>
      <c r="L211" s="70" t="e">
        <f t="shared" si="8"/>
        <v>#DIV/0!</v>
      </c>
      <c r="M211" s="16"/>
      <c r="N211" s="17"/>
      <c r="O211" s="16"/>
    </row>
    <row r="212" spans="1:15" x14ac:dyDescent="0.25">
      <c r="A212" s="16"/>
      <c r="B212" s="16"/>
      <c r="C212" s="16"/>
      <c r="D212" s="16"/>
      <c r="E212" s="16"/>
      <c r="F212" s="17"/>
      <c r="G212" s="17"/>
      <c r="H212" s="18"/>
      <c r="I212" s="16"/>
      <c r="J212" s="16"/>
      <c r="K212" s="16"/>
      <c r="L212" s="70" t="e">
        <f t="shared" si="8"/>
        <v>#DIV/0!</v>
      </c>
      <c r="M212" s="16"/>
      <c r="N212" s="17"/>
      <c r="O212" s="16"/>
    </row>
    <row r="213" spans="1:15" x14ac:dyDescent="0.25">
      <c r="A213" s="16"/>
      <c r="B213" s="16"/>
      <c r="C213" s="16"/>
      <c r="D213" s="16"/>
      <c r="E213" s="16"/>
      <c r="F213" s="17"/>
      <c r="G213" s="17"/>
      <c r="H213" s="18"/>
      <c r="I213" s="16"/>
      <c r="J213" s="16"/>
      <c r="K213" s="16"/>
      <c r="L213" s="70" t="e">
        <f t="shared" si="8"/>
        <v>#DIV/0!</v>
      </c>
      <c r="M213" s="16"/>
      <c r="N213" s="17"/>
      <c r="O213" s="16"/>
    </row>
    <row r="214" spans="1:15" x14ac:dyDescent="0.25">
      <c r="A214" s="16"/>
      <c r="B214" s="16"/>
      <c r="C214" s="16"/>
      <c r="D214" s="16"/>
      <c r="E214" s="16"/>
      <c r="F214" s="17"/>
      <c r="G214" s="17"/>
      <c r="H214" s="18"/>
      <c r="I214" s="16"/>
      <c r="J214" s="16"/>
      <c r="K214" s="16"/>
      <c r="L214" s="70" t="e">
        <f t="shared" si="8"/>
        <v>#DIV/0!</v>
      </c>
      <c r="M214" s="16"/>
      <c r="N214" s="17"/>
      <c r="O214" s="16"/>
    </row>
    <row r="215" spans="1:15" x14ac:dyDescent="0.25">
      <c r="A215" s="16"/>
      <c r="B215" s="16"/>
      <c r="C215" s="16"/>
      <c r="D215" s="16"/>
      <c r="E215" s="16"/>
      <c r="F215" s="17"/>
      <c r="G215" s="17"/>
      <c r="H215" s="18"/>
      <c r="I215" s="16"/>
      <c r="J215" s="16"/>
      <c r="K215" s="16"/>
      <c r="L215" s="70" t="e">
        <f t="shared" si="8"/>
        <v>#DIV/0!</v>
      </c>
      <c r="M215" s="16"/>
      <c r="N215" s="17"/>
      <c r="O215" s="16"/>
    </row>
    <row r="216" spans="1:15" x14ac:dyDescent="0.25">
      <c r="A216" s="16"/>
      <c r="B216" s="16"/>
      <c r="C216" s="16"/>
      <c r="D216" s="16"/>
      <c r="E216" s="16"/>
      <c r="F216" s="17"/>
      <c r="G216" s="17"/>
      <c r="H216" s="18"/>
      <c r="I216" s="16"/>
      <c r="J216" s="16"/>
      <c r="K216" s="16"/>
      <c r="L216" s="70" t="e">
        <f t="shared" si="8"/>
        <v>#DIV/0!</v>
      </c>
      <c r="M216" s="16"/>
      <c r="N216" s="17"/>
      <c r="O216" s="16"/>
    </row>
    <row r="217" spans="1:15" x14ac:dyDescent="0.25">
      <c r="A217" s="16"/>
      <c r="B217" s="16"/>
      <c r="C217" s="16"/>
      <c r="D217" s="16"/>
      <c r="E217" s="16"/>
      <c r="F217" s="17"/>
      <c r="G217" s="17"/>
      <c r="H217" s="18"/>
      <c r="I217" s="16"/>
      <c r="J217" s="16"/>
      <c r="K217" s="16"/>
      <c r="L217" s="70" t="e">
        <f t="shared" si="8"/>
        <v>#DIV/0!</v>
      </c>
      <c r="M217" s="16"/>
      <c r="N217" s="17"/>
      <c r="O217" s="16"/>
    </row>
    <row r="218" spans="1:15" x14ac:dyDescent="0.25">
      <c r="A218" s="16"/>
      <c r="B218" s="16"/>
      <c r="C218" s="16"/>
      <c r="D218" s="16"/>
      <c r="E218" s="16"/>
      <c r="F218" s="17"/>
      <c r="G218" s="17"/>
      <c r="H218" s="18"/>
      <c r="I218" s="16"/>
      <c r="J218" s="16"/>
      <c r="K218" s="16"/>
      <c r="L218" s="70" t="e">
        <f t="shared" si="8"/>
        <v>#DIV/0!</v>
      </c>
      <c r="M218" s="16"/>
      <c r="N218" s="17"/>
      <c r="O218" s="16"/>
    </row>
    <row r="219" spans="1:15" x14ac:dyDescent="0.25">
      <c r="A219" s="16"/>
      <c r="B219" s="16"/>
      <c r="C219" s="16"/>
      <c r="D219" s="16"/>
      <c r="E219" s="16"/>
      <c r="F219" s="17"/>
      <c r="G219" s="17"/>
      <c r="H219" s="18"/>
      <c r="I219" s="16"/>
      <c r="J219" s="16"/>
      <c r="K219" s="16"/>
      <c r="L219" s="70" t="e">
        <f t="shared" si="8"/>
        <v>#DIV/0!</v>
      </c>
      <c r="M219" s="16"/>
      <c r="N219" s="17"/>
      <c r="O219" s="16"/>
    </row>
    <row r="220" spans="1:15" x14ac:dyDescent="0.25">
      <c r="A220" s="16"/>
      <c r="B220" s="16"/>
      <c r="C220" s="16"/>
      <c r="D220" s="16"/>
      <c r="E220" s="16"/>
      <c r="F220" s="17"/>
      <c r="G220" s="17"/>
      <c r="H220" s="18"/>
      <c r="I220" s="16"/>
      <c r="J220" s="16"/>
      <c r="K220" s="16"/>
      <c r="L220" s="70" t="e">
        <f t="shared" si="8"/>
        <v>#DIV/0!</v>
      </c>
      <c r="M220" s="16"/>
      <c r="N220" s="17"/>
      <c r="O220" s="16"/>
    </row>
    <row r="221" spans="1:15" x14ac:dyDescent="0.25">
      <c r="A221" s="16"/>
      <c r="B221" s="16"/>
      <c r="C221" s="16"/>
      <c r="D221" s="16"/>
      <c r="E221" s="16"/>
      <c r="F221" s="17"/>
      <c r="G221" s="17"/>
      <c r="H221" s="18"/>
      <c r="I221" s="16"/>
      <c r="J221" s="16"/>
      <c r="K221" s="16"/>
      <c r="L221" s="70" t="e">
        <f t="shared" si="8"/>
        <v>#DIV/0!</v>
      </c>
      <c r="M221" s="16"/>
      <c r="N221" s="17"/>
      <c r="O221" s="16"/>
    </row>
    <row r="222" spans="1:15" x14ac:dyDescent="0.25">
      <c r="A222" s="16"/>
      <c r="B222" s="16"/>
      <c r="C222" s="16"/>
      <c r="D222" s="16"/>
      <c r="E222" s="16"/>
      <c r="F222" s="17"/>
      <c r="G222" s="17"/>
      <c r="H222" s="18"/>
      <c r="I222" s="16"/>
      <c r="J222" s="16"/>
      <c r="K222" s="16"/>
      <c r="L222" s="70" t="e">
        <f t="shared" si="8"/>
        <v>#DIV/0!</v>
      </c>
      <c r="M222" s="16"/>
      <c r="N222" s="17"/>
      <c r="O222" s="16"/>
    </row>
    <row r="223" spans="1:15" x14ac:dyDescent="0.25">
      <c r="A223" s="16"/>
      <c r="B223" s="16"/>
      <c r="C223" s="16"/>
      <c r="D223" s="16"/>
      <c r="E223" s="16"/>
      <c r="F223" s="17"/>
      <c r="G223" s="17"/>
      <c r="H223" s="18"/>
      <c r="I223" s="16"/>
      <c r="J223" s="16"/>
      <c r="K223" s="16"/>
      <c r="L223" s="70" t="e">
        <f t="shared" si="8"/>
        <v>#DIV/0!</v>
      </c>
      <c r="M223" s="16"/>
      <c r="N223" s="17"/>
      <c r="O223" s="16"/>
    </row>
    <row r="224" spans="1:15" x14ac:dyDescent="0.25">
      <c r="A224" s="16"/>
      <c r="B224" s="16"/>
      <c r="C224" s="16"/>
      <c r="D224" s="16"/>
      <c r="E224" s="16"/>
      <c r="F224" s="17"/>
      <c r="G224" s="17"/>
      <c r="H224" s="18"/>
      <c r="I224" s="16"/>
      <c r="J224" s="16"/>
      <c r="K224" s="16"/>
      <c r="L224" s="70" t="e">
        <f t="shared" si="8"/>
        <v>#DIV/0!</v>
      </c>
      <c r="M224" s="16"/>
      <c r="N224" s="17"/>
      <c r="O224" s="16"/>
    </row>
    <row r="225" spans="1:15" x14ac:dyDescent="0.25">
      <c r="A225" s="16"/>
      <c r="B225" s="16"/>
      <c r="C225" s="16"/>
      <c r="D225" s="16"/>
      <c r="E225" s="16"/>
      <c r="F225" s="17"/>
      <c r="G225" s="17"/>
      <c r="H225" s="18"/>
      <c r="I225" s="16"/>
      <c r="J225" s="16"/>
      <c r="K225" s="16"/>
      <c r="L225" s="70" t="e">
        <f t="shared" si="8"/>
        <v>#DIV/0!</v>
      </c>
      <c r="M225" s="16"/>
      <c r="N225" s="17"/>
      <c r="O225" s="16"/>
    </row>
    <row r="226" spans="1:15" x14ac:dyDescent="0.25">
      <c r="A226" s="16"/>
      <c r="B226" s="16"/>
      <c r="C226" s="16"/>
      <c r="D226" s="16"/>
      <c r="E226" s="16"/>
      <c r="F226" s="17"/>
      <c r="G226" s="17"/>
      <c r="H226" s="18"/>
      <c r="I226" s="16"/>
      <c r="J226" s="16"/>
      <c r="K226" s="16"/>
      <c r="L226" s="70" t="e">
        <f t="shared" si="8"/>
        <v>#DIV/0!</v>
      </c>
      <c r="M226" s="16"/>
      <c r="N226" s="17"/>
      <c r="O226" s="16"/>
    </row>
    <row r="227" spans="1:15" x14ac:dyDescent="0.25">
      <c r="A227" s="16"/>
      <c r="B227" s="16"/>
      <c r="C227" s="16"/>
      <c r="D227" s="16"/>
      <c r="E227" s="16"/>
      <c r="F227" s="17"/>
      <c r="G227" s="17"/>
      <c r="H227" s="18"/>
      <c r="I227" s="16"/>
      <c r="J227" s="16"/>
      <c r="K227" s="16"/>
      <c r="L227" s="70" t="e">
        <f t="shared" si="8"/>
        <v>#DIV/0!</v>
      </c>
      <c r="M227" s="16"/>
      <c r="N227" s="17"/>
      <c r="O227" s="16"/>
    </row>
    <row r="228" spans="1:15" x14ac:dyDescent="0.25">
      <c r="A228" s="16"/>
      <c r="B228" s="16"/>
      <c r="C228" s="16"/>
      <c r="D228" s="16"/>
      <c r="E228" s="16"/>
      <c r="F228" s="17"/>
      <c r="G228" s="17"/>
      <c r="H228" s="18"/>
      <c r="I228" s="16"/>
      <c r="J228" s="16"/>
      <c r="K228" s="16"/>
      <c r="L228" s="70" t="e">
        <f t="shared" si="8"/>
        <v>#DIV/0!</v>
      </c>
      <c r="M228" s="16"/>
      <c r="N228" s="17"/>
      <c r="O228" s="16"/>
    </row>
    <row r="229" spans="1:15" x14ac:dyDescent="0.25">
      <c r="A229" s="16"/>
      <c r="B229" s="16"/>
      <c r="C229" s="16"/>
      <c r="D229" s="16"/>
      <c r="E229" s="16"/>
      <c r="F229" s="17"/>
      <c r="G229" s="17"/>
      <c r="H229" s="18"/>
      <c r="I229" s="16"/>
      <c r="J229" s="16"/>
      <c r="K229" s="16"/>
      <c r="L229" s="70" t="e">
        <f t="shared" si="8"/>
        <v>#DIV/0!</v>
      </c>
      <c r="M229" s="16"/>
      <c r="N229" s="17"/>
      <c r="O229" s="16"/>
    </row>
    <row r="230" spans="1:15" x14ac:dyDescent="0.25">
      <c r="A230" s="16"/>
      <c r="B230" s="16"/>
      <c r="C230" s="16"/>
      <c r="D230" s="16"/>
      <c r="E230" s="16"/>
      <c r="F230" s="17"/>
      <c r="G230" s="17"/>
      <c r="H230" s="18"/>
      <c r="I230" s="16"/>
      <c r="J230" s="16"/>
      <c r="K230" s="16"/>
      <c r="L230" s="70" t="e">
        <f t="shared" si="8"/>
        <v>#DIV/0!</v>
      </c>
      <c r="M230" s="16"/>
      <c r="N230" s="17"/>
      <c r="O230" s="16"/>
    </row>
    <row r="231" spans="1:15" x14ac:dyDescent="0.25">
      <c r="A231" s="16"/>
      <c r="B231" s="16"/>
      <c r="C231" s="16"/>
      <c r="D231" s="16"/>
      <c r="E231" s="16"/>
      <c r="F231" s="17"/>
      <c r="G231" s="17"/>
      <c r="H231" s="18"/>
      <c r="I231" s="16"/>
      <c r="J231" s="16"/>
      <c r="K231" s="16"/>
      <c r="L231" s="70" t="e">
        <f t="shared" si="8"/>
        <v>#DIV/0!</v>
      </c>
      <c r="M231" s="16"/>
      <c r="N231" s="17"/>
      <c r="O231" s="16"/>
    </row>
    <row r="232" spans="1:15" x14ac:dyDescent="0.25">
      <c r="A232" s="16"/>
      <c r="B232" s="16"/>
      <c r="C232" s="16"/>
      <c r="D232" s="16"/>
      <c r="E232" s="16"/>
      <c r="F232" s="17"/>
      <c r="G232" s="17"/>
      <c r="H232" s="18"/>
      <c r="I232" s="16"/>
      <c r="J232" s="16"/>
      <c r="K232" s="16"/>
      <c r="L232" s="70" t="e">
        <f t="shared" si="8"/>
        <v>#DIV/0!</v>
      </c>
      <c r="M232" s="16"/>
      <c r="N232" s="17"/>
      <c r="O232" s="16"/>
    </row>
    <row r="233" spans="1:15" x14ac:dyDescent="0.25">
      <c r="A233" s="16"/>
      <c r="B233" s="16"/>
      <c r="C233" s="16"/>
      <c r="D233" s="16"/>
      <c r="E233" s="16"/>
      <c r="F233" s="17"/>
      <c r="G233" s="17"/>
      <c r="H233" s="18"/>
      <c r="I233" s="16"/>
      <c r="J233" s="16"/>
      <c r="K233" s="16"/>
      <c r="L233" s="70" t="e">
        <f t="shared" si="8"/>
        <v>#DIV/0!</v>
      </c>
      <c r="M233" s="16"/>
      <c r="N233" s="17"/>
      <c r="O233" s="16"/>
    </row>
    <row r="234" spans="1:15" x14ac:dyDescent="0.25">
      <c r="A234" s="16"/>
      <c r="B234" s="16"/>
      <c r="C234" s="16"/>
      <c r="D234" s="16"/>
      <c r="E234" s="16"/>
      <c r="F234" s="17"/>
      <c r="G234" s="17"/>
      <c r="H234" s="18"/>
      <c r="I234" s="16"/>
      <c r="J234" s="16"/>
      <c r="K234" s="16"/>
      <c r="L234" s="70" t="e">
        <f t="shared" si="8"/>
        <v>#DIV/0!</v>
      </c>
      <c r="M234" s="16"/>
      <c r="N234" s="17"/>
      <c r="O234" s="16"/>
    </row>
    <row r="235" spans="1:15" x14ac:dyDescent="0.25">
      <c r="A235" s="16"/>
      <c r="B235" s="16"/>
      <c r="C235" s="16"/>
      <c r="D235" s="16"/>
      <c r="E235" s="16"/>
      <c r="F235" s="17"/>
      <c r="G235" s="17"/>
      <c r="H235" s="18"/>
      <c r="I235" s="16"/>
      <c r="J235" s="16"/>
      <c r="K235" s="16"/>
      <c r="L235" s="70" t="e">
        <f t="shared" si="8"/>
        <v>#DIV/0!</v>
      </c>
      <c r="M235" s="16"/>
      <c r="N235" s="17"/>
      <c r="O235" s="16"/>
    </row>
    <row r="236" spans="1:15" x14ac:dyDescent="0.25">
      <c r="A236" s="16"/>
      <c r="B236" s="16"/>
      <c r="C236" s="16"/>
      <c r="D236" s="16"/>
      <c r="E236" s="16"/>
      <c r="F236" s="17"/>
      <c r="G236" s="17"/>
      <c r="H236" s="18"/>
      <c r="I236" s="16"/>
      <c r="J236" s="16"/>
      <c r="K236" s="16"/>
      <c r="L236" s="70" t="e">
        <f t="shared" si="8"/>
        <v>#DIV/0!</v>
      </c>
      <c r="M236" s="16"/>
      <c r="N236" s="17"/>
      <c r="O236" s="16"/>
    </row>
    <row r="237" spans="1:15" x14ac:dyDescent="0.25">
      <c r="A237" s="16"/>
      <c r="B237" s="16"/>
      <c r="C237" s="16"/>
      <c r="D237" s="16"/>
      <c r="E237" s="16"/>
      <c r="F237" s="17"/>
      <c r="G237" s="17"/>
      <c r="H237" s="18"/>
      <c r="I237" s="16"/>
      <c r="J237" s="16"/>
      <c r="K237" s="16"/>
      <c r="L237" s="70" t="e">
        <f t="shared" si="8"/>
        <v>#DIV/0!</v>
      </c>
      <c r="M237" s="16"/>
      <c r="N237" s="17"/>
      <c r="O237" s="16"/>
    </row>
    <row r="238" spans="1:15" x14ac:dyDescent="0.25">
      <c r="A238" s="16"/>
      <c r="B238" s="16"/>
      <c r="C238" s="16"/>
      <c r="D238" s="16"/>
      <c r="E238" s="16"/>
      <c r="F238" s="17"/>
      <c r="G238" s="17"/>
      <c r="H238" s="18"/>
      <c r="I238" s="16"/>
      <c r="J238" s="16"/>
      <c r="K238" s="16"/>
      <c r="L238" s="70" t="e">
        <f t="shared" si="8"/>
        <v>#DIV/0!</v>
      </c>
      <c r="M238" s="16"/>
      <c r="N238" s="17"/>
      <c r="O238" s="16"/>
    </row>
    <row r="239" spans="1:15" x14ac:dyDescent="0.25">
      <c r="A239" s="16"/>
      <c r="B239" s="16"/>
      <c r="C239" s="16"/>
      <c r="D239" s="16"/>
      <c r="E239" s="16"/>
      <c r="F239" s="17"/>
      <c r="G239" s="17"/>
      <c r="H239" s="18"/>
      <c r="I239" s="16"/>
      <c r="J239" s="16"/>
      <c r="K239" s="16"/>
      <c r="L239" s="70" t="e">
        <f t="shared" si="8"/>
        <v>#DIV/0!</v>
      </c>
      <c r="M239" s="16"/>
      <c r="N239" s="17"/>
      <c r="O239" s="16"/>
    </row>
    <row r="240" spans="1:15" x14ac:dyDescent="0.25">
      <c r="A240" s="16"/>
      <c r="B240" s="16"/>
      <c r="C240" s="16"/>
      <c r="D240" s="16"/>
      <c r="E240" s="16"/>
      <c r="F240" s="17"/>
      <c r="G240" s="17"/>
      <c r="H240" s="18"/>
      <c r="I240" s="16"/>
      <c r="J240" s="16"/>
      <c r="K240" s="16"/>
      <c r="L240" s="70" t="e">
        <f t="shared" si="8"/>
        <v>#DIV/0!</v>
      </c>
      <c r="M240" s="16"/>
      <c r="N240" s="17"/>
      <c r="O240" s="16"/>
    </row>
    <row r="241" spans="1:15" x14ac:dyDescent="0.25">
      <c r="A241" s="16"/>
      <c r="B241" s="16"/>
      <c r="C241" s="16"/>
      <c r="D241" s="16"/>
      <c r="E241" s="16"/>
      <c r="F241" s="17"/>
      <c r="G241" s="17"/>
      <c r="H241" s="18"/>
      <c r="I241" s="16"/>
      <c r="J241" s="16"/>
      <c r="K241" s="16"/>
      <c r="L241" s="70" t="e">
        <f t="shared" si="8"/>
        <v>#DIV/0!</v>
      </c>
      <c r="M241" s="16"/>
      <c r="N241" s="17"/>
      <c r="O241" s="16"/>
    </row>
    <row r="242" spans="1:15" x14ac:dyDescent="0.25">
      <c r="A242" s="16"/>
      <c r="B242" s="16"/>
      <c r="C242" s="16"/>
      <c r="D242" s="16"/>
      <c r="E242" s="16"/>
      <c r="F242" s="17"/>
      <c r="G242" s="17"/>
      <c r="H242" s="18"/>
      <c r="I242" s="16"/>
      <c r="J242" s="16"/>
      <c r="K242" s="16"/>
      <c r="L242" s="70" t="e">
        <f t="shared" si="8"/>
        <v>#DIV/0!</v>
      </c>
      <c r="M242" s="16"/>
      <c r="N242" s="17"/>
      <c r="O242" s="16"/>
    </row>
    <row r="243" spans="1:15" x14ac:dyDescent="0.25">
      <c r="A243" s="16"/>
      <c r="B243" s="16"/>
      <c r="C243" s="16"/>
      <c r="D243" s="16"/>
      <c r="E243" s="16"/>
      <c r="F243" s="17"/>
      <c r="G243" s="17"/>
      <c r="H243" s="18"/>
      <c r="I243" s="16"/>
      <c r="J243" s="16"/>
      <c r="K243" s="16"/>
      <c r="L243" s="70" t="e">
        <f t="shared" si="8"/>
        <v>#DIV/0!</v>
      </c>
      <c r="M243" s="16"/>
      <c r="N243" s="17"/>
      <c r="O243" s="16"/>
    </row>
    <row r="244" spans="1:15" x14ac:dyDescent="0.25">
      <c r="A244" s="16"/>
      <c r="B244" s="16"/>
      <c r="C244" s="16"/>
      <c r="D244" s="16"/>
      <c r="E244" s="16"/>
      <c r="F244" s="17"/>
      <c r="G244" s="17"/>
      <c r="H244" s="18"/>
      <c r="I244" s="16"/>
      <c r="J244" s="16"/>
      <c r="K244" s="16"/>
      <c r="L244" s="70" t="e">
        <f t="shared" si="8"/>
        <v>#DIV/0!</v>
      </c>
      <c r="M244" s="16"/>
      <c r="N244" s="17"/>
      <c r="O244" s="16"/>
    </row>
    <row r="245" spans="1:15" x14ac:dyDescent="0.25">
      <c r="A245" s="16"/>
      <c r="B245" s="16"/>
      <c r="C245" s="16"/>
      <c r="D245" s="16"/>
      <c r="E245" s="16"/>
      <c r="F245" s="17"/>
      <c r="G245" s="17"/>
      <c r="H245" s="18"/>
      <c r="I245" s="16"/>
      <c r="J245" s="16"/>
      <c r="K245" s="16"/>
      <c r="L245" s="70" t="e">
        <f t="shared" ref="L245:L308" si="9">IF((K245/D245)&gt;100%,100%,(K245/D245))</f>
        <v>#DIV/0!</v>
      </c>
      <c r="M245" s="16"/>
      <c r="N245" s="17"/>
      <c r="O245" s="16"/>
    </row>
    <row r="246" spans="1:15" x14ac:dyDescent="0.25">
      <c r="A246" s="16"/>
      <c r="B246" s="16"/>
      <c r="C246" s="16"/>
      <c r="D246" s="16"/>
      <c r="E246" s="16"/>
      <c r="F246" s="17"/>
      <c r="G246" s="17"/>
      <c r="H246" s="18"/>
      <c r="I246" s="16"/>
      <c r="J246" s="16"/>
      <c r="K246" s="16"/>
      <c r="L246" s="70" t="e">
        <f t="shared" si="9"/>
        <v>#DIV/0!</v>
      </c>
      <c r="M246" s="16"/>
      <c r="N246" s="17"/>
      <c r="O246" s="16"/>
    </row>
    <row r="247" spans="1:15" x14ac:dyDescent="0.25">
      <c r="A247" s="16"/>
      <c r="B247" s="16"/>
      <c r="C247" s="16"/>
      <c r="D247" s="16"/>
      <c r="E247" s="16"/>
      <c r="F247" s="17"/>
      <c r="G247" s="17"/>
      <c r="H247" s="18"/>
      <c r="I247" s="16"/>
      <c r="J247" s="16"/>
      <c r="K247" s="16"/>
      <c r="L247" s="70" t="e">
        <f t="shared" si="9"/>
        <v>#DIV/0!</v>
      </c>
      <c r="M247" s="16"/>
      <c r="N247" s="17"/>
      <c r="O247" s="16"/>
    </row>
    <row r="248" spans="1:15" x14ac:dyDescent="0.25">
      <c r="A248" s="16"/>
      <c r="B248" s="16"/>
      <c r="C248" s="16"/>
      <c r="D248" s="16"/>
      <c r="E248" s="16"/>
      <c r="F248" s="17"/>
      <c r="G248" s="17"/>
      <c r="H248" s="18"/>
      <c r="I248" s="16"/>
      <c r="J248" s="16"/>
      <c r="K248" s="16"/>
      <c r="L248" s="70" t="e">
        <f t="shared" si="9"/>
        <v>#DIV/0!</v>
      </c>
      <c r="M248" s="16"/>
      <c r="N248" s="17"/>
      <c r="O248" s="16"/>
    </row>
    <row r="249" spans="1:15" x14ac:dyDescent="0.25">
      <c r="A249" s="16"/>
      <c r="B249" s="16"/>
      <c r="C249" s="16"/>
      <c r="D249" s="16"/>
      <c r="E249" s="16"/>
      <c r="F249" s="17"/>
      <c r="G249" s="17"/>
      <c r="H249" s="18"/>
      <c r="I249" s="16"/>
      <c r="J249" s="16"/>
      <c r="K249" s="16"/>
      <c r="L249" s="70" t="e">
        <f t="shared" si="9"/>
        <v>#DIV/0!</v>
      </c>
      <c r="M249" s="16"/>
      <c r="N249" s="17"/>
      <c r="O249" s="16"/>
    </row>
    <row r="250" spans="1:15" x14ac:dyDescent="0.25">
      <c r="A250" s="16"/>
      <c r="B250" s="16"/>
      <c r="C250" s="16"/>
      <c r="D250" s="16"/>
      <c r="E250" s="16"/>
      <c r="F250" s="17"/>
      <c r="G250" s="17"/>
      <c r="H250" s="18"/>
      <c r="I250" s="16"/>
      <c r="J250" s="16"/>
      <c r="K250" s="16"/>
      <c r="L250" s="70" t="e">
        <f t="shared" si="9"/>
        <v>#DIV/0!</v>
      </c>
      <c r="M250" s="16"/>
      <c r="N250" s="17"/>
      <c r="O250" s="16"/>
    </row>
    <row r="251" spans="1:15" x14ac:dyDescent="0.25">
      <c r="A251" s="16"/>
      <c r="B251" s="16"/>
      <c r="C251" s="16"/>
      <c r="D251" s="16"/>
      <c r="E251" s="16"/>
      <c r="F251" s="17"/>
      <c r="G251" s="17"/>
      <c r="H251" s="18"/>
      <c r="I251" s="16"/>
      <c r="J251" s="16"/>
      <c r="K251" s="16"/>
      <c r="L251" s="70" t="e">
        <f t="shared" si="9"/>
        <v>#DIV/0!</v>
      </c>
      <c r="M251" s="16"/>
      <c r="N251" s="17"/>
      <c r="O251" s="16"/>
    </row>
    <row r="252" spans="1:15" x14ac:dyDescent="0.25">
      <c r="A252" s="16"/>
      <c r="B252" s="16"/>
      <c r="C252" s="16"/>
      <c r="D252" s="16"/>
      <c r="E252" s="16"/>
      <c r="F252" s="17"/>
      <c r="G252" s="17"/>
      <c r="H252" s="18"/>
      <c r="I252" s="16"/>
      <c r="J252" s="16"/>
      <c r="K252" s="16"/>
      <c r="L252" s="70" t="e">
        <f t="shared" si="9"/>
        <v>#DIV/0!</v>
      </c>
      <c r="M252" s="16"/>
      <c r="N252" s="17"/>
      <c r="O252" s="16"/>
    </row>
    <row r="253" spans="1:15" x14ac:dyDescent="0.25">
      <c r="A253" s="16"/>
      <c r="B253" s="16"/>
      <c r="C253" s="16"/>
      <c r="D253" s="16"/>
      <c r="E253" s="16"/>
      <c r="F253" s="17"/>
      <c r="G253" s="17"/>
      <c r="H253" s="18"/>
      <c r="I253" s="16"/>
      <c r="J253" s="16"/>
      <c r="K253" s="16"/>
      <c r="L253" s="70" t="e">
        <f t="shared" si="9"/>
        <v>#DIV/0!</v>
      </c>
      <c r="M253" s="16"/>
      <c r="N253" s="17"/>
      <c r="O253" s="16"/>
    </row>
    <row r="254" spans="1:15" x14ac:dyDescent="0.25">
      <c r="A254" s="16"/>
      <c r="B254" s="16"/>
      <c r="C254" s="16"/>
      <c r="D254" s="16"/>
      <c r="E254" s="16"/>
      <c r="F254" s="17"/>
      <c r="G254" s="17"/>
      <c r="H254" s="18"/>
      <c r="I254" s="16"/>
      <c r="J254" s="16"/>
      <c r="K254" s="16"/>
      <c r="L254" s="70" t="e">
        <f t="shared" si="9"/>
        <v>#DIV/0!</v>
      </c>
      <c r="M254" s="16"/>
      <c r="N254" s="17"/>
      <c r="O254" s="16"/>
    </row>
    <row r="255" spans="1:15" x14ac:dyDescent="0.25">
      <c r="A255" s="16"/>
      <c r="B255" s="16"/>
      <c r="C255" s="16"/>
      <c r="D255" s="16"/>
      <c r="E255" s="16"/>
      <c r="F255" s="17"/>
      <c r="G255" s="17"/>
      <c r="H255" s="18"/>
      <c r="I255" s="16"/>
      <c r="J255" s="16"/>
      <c r="K255" s="16"/>
      <c r="L255" s="70" t="e">
        <f t="shared" si="9"/>
        <v>#DIV/0!</v>
      </c>
      <c r="M255" s="16"/>
      <c r="N255" s="17"/>
      <c r="O255" s="16"/>
    </row>
    <row r="256" spans="1:15" x14ac:dyDescent="0.25">
      <c r="A256" s="16"/>
      <c r="B256" s="16"/>
      <c r="C256" s="16"/>
      <c r="D256" s="16"/>
      <c r="E256" s="16"/>
      <c r="F256" s="17"/>
      <c r="G256" s="17"/>
      <c r="H256" s="18"/>
      <c r="I256" s="16"/>
      <c r="J256" s="16"/>
      <c r="K256" s="16"/>
      <c r="L256" s="70" t="e">
        <f t="shared" si="9"/>
        <v>#DIV/0!</v>
      </c>
      <c r="M256" s="16"/>
      <c r="N256" s="17"/>
      <c r="O256" s="16"/>
    </row>
    <row r="257" spans="1:15" x14ac:dyDescent="0.25">
      <c r="A257" s="16"/>
      <c r="B257" s="16"/>
      <c r="C257" s="16"/>
      <c r="D257" s="16"/>
      <c r="E257" s="16"/>
      <c r="F257" s="17"/>
      <c r="G257" s="17"/>
      <c r="H257" s="18"/>
      <c r="I257" s="16"/>
      <c r="J257" s="16"/>
      <c r="K257" s="16"/>
      <c r="L257" s="70" t="e">
        <f t="shared" si="9"/>
        <v>#DIV/0!</v>
      </c>
      <c r="M257" s="16"/>
      <c r="N257" s="17"/>
      <c r="O257" s="16"/>
    </row>
    <row r="258" spans="1:15" x14ac:dyDescent="0.25">
      <c r="A258" s="16"/>
      <c r="B258" s="16"/>
      <c r="C258" s="16"/>
      <c r="D258" s="16"/>
      <c r="E258" s="16"/>
      <c r="F258" s="17"/>
      <c r="G258" s="17"/>
      <c r="H258" s="18"/>
      <c r="I258" s="16"/>
      <c r="J258" s="16"/>
      <c r="K258" s="16"/>
      <c r="L258" s="70" t="e">
        <f t="shared" si="9"/>
        <v>#DIV/0!</v>
      </c>
      <c r="M258" s="16"/>
      <c r="N258" s="17"/>
      <c r="O258" s="16"/>
    </row>
    <row r="259" spans="1:15" x14ac:dyDescent="0.25">
      <c r="A259" s="16"/>
      <c r="B259" s="16"/>
      <c r="C259" s="16"/>
      <c r="D259" s="16"/>
      <c r="E259" s="16"/>
      <c r="F259" s="17"/>
      <c r="G259" s="17"/>
      <c r="H259" s="18"/>
      <c r="I259" s="16"/>
      <c r="J259" s="16"/>
      <c r="K259" s="16"/>
      <c r="L259" s="70" t="e">
        <f t="shared" si="9"/>
        <v>#DIV/0!</v>
      </c>
      <c r="M259" s="16"/>
      <c r="N259" s="17"/>
      <c r="O259" s="16"/>
    </row>
    <row r="260" spans="1:15" x14ac:dyDescent="0.25">
      <c r="A260" s="16"/>
      <c r="B260" s="16"/>
      <c r="C260" s="16"/>
      <c r="D260" s="16"/>
      <c r="E260" s="16"/>
      <c r="F260" s="17"/>
      <c r="G260" s="17"/>
      <c r="H260" s="18"/>
      <c r="I260" s="16"/>
      <c r="J260" s="16"/>
      <c r="K260" s="16"/>
      <c r="L260" s="70" t="e">
        <f t="shared" si="9"/>
        <v>#DIV/0!</v>
      </c>
      <c r="M260" s="16"/>
      <c r="N260" s="17"/>
      <c r="O260" s="16"/>
    </row>
    <row r="261" spans="1:15" x14ac:dyDescent="0.25">
      <c r="A261" s="16"/>
      <c r="B261" s="16"/>
      <c r="C261" s="16"/>
      <c r="D261" s="16"/>
      <c r="E261" s="16"/>
      <c r="F261" s="17"/>
      <c r="G261" s="17"/>
      <c r="H261" s="18"/>
      <c r="I261" s="16"/>
      <c r="J261" s="16"/>
      <c r="K261" s="16"/>
      <c r="L261" s="70" t="e">
        <f t="shared" si="9"/>
        <v>#DIV/0!</v>
      </c>
      <c r="M261" s="16"/>
      <c r="N261" s="17"/>
      <c r="O261" s="16"/>
    </row>
    <row r="262" spans="1:15" x14ac:dyDescent="0.25">
      <c r="A262" s="16"/>
      <c r="B262" s="16"/>
      <c r="C262" s="16"/>
      <c r="D262" s="16"/>
      <c r="E262" s="16"/>
      <c r="F262" s="17"/>
      <c r="G262" s="17"/>
      <c r="H262" s="18"/>
      <c r="I262" s="16"/>
      <c r="J262" s="16"/>
      <c r="K262" s="16"/>
      <c r="L262" s="70" t="e">
        <f t="shared" si="9"/>
        <v>#DIV/0!</v>
      </c>
      <c r="M262" s="16"/>
      <c r="N262" s="17"/>
      <c r="O262" s="16"/>
    </row>
    <row r="263" spans="1:15" x14ac:dyDescent="0.25">
      <c r="A263" s="16"/>
      <c r="B263" s="16"/>
      <c r="C263" s="16"/>
      <c r="D263" s="16"/>
      <c r="E263" s="16"/>
      <c r="F263" s="17"/>
      <c r="G263" s="17"/>
      <c r="H263" s="18"/>
      <c r="I263" s="16"/>
      <c r="J263" s="16"/>
      <c r="K263" s="16"/>
      <c r="L263" s="70" t="e">
        <f t="shared" si="9"/>
        <v>#DIV/0!</v>
      </c>
      <c r="M263" s="16"/>
      <c r="N263" s="17"/>
      <c r="O263" s="16"/>
    </row>
    <row r="264" spans="1:15" x14ac:dyDescent="0.25">
      <c r="A264" s="16"/>
      <c r="B264" s="16"/>
      <c r="C264" s="16"/>
      <c r="D264" s="16"/>
      <c r="E264" s="16"/>
      <c r="F264" s="17"/>
      <c r="G264" s="17"/>
      <c r="H264" s="18"/>
      <c r="I264" s="16"/>
      <c r="J264" s="16"/>
      <c r="K264" s="16"/>
      <c r="L264" s="70" t="e">
        <f t="shared" si="9"/>
        <v>#DIV/0!</v>
      </c>
      <c r="M264" s="16"/>
      <c r="N264" s="17"/>
      <c r="O264" s="16"/>
    </row>
    <row r="265" spans="1:15" x14ac:dyDescent="0.25">
      <c r="A265" s="16"/>
      <c r="B265" s="16"/>
      <c r="C265" s="16"/>
      <c r="D265" s="16"/>
      <c r="E265" s="16"/>
      <c r="F265" s="17"/>
      <c r="G265" s="17"/>
      <c r="H265" s="18"/>
      <c r="I265" s="16"/>
      <c r="J265" s="16"/>
      <c r="K265" s="16"/>
      <c r="L265" s="70" t="e">
        <f t="shared" si="9"/>
        <v>#DIV/0!</v>
      </c>
      <c r="M265" s="16"/>
      <c r="N265" s="17"/>
      <c r="O265" s="16"/>
    </row>
    <row r="266" spans="1:15" x14ac:dyDescent="0.25">
      <c r="A266" s="16"/>
      <c r="B266" s="16"/>
      <c r="C266" s="16"/>
      <c r="D266" s="16"/>
      <c r="E266" s="16"/>
      <c r="F266" s="17"/>
      <c r="G266" s="17"/>
      <c r="H266" s="18"/>
      <c r="I266" s="16"/>
      <c r="J266" s="16"/>
      <c r="K266" s="16"/>
      <c r="L266" s="70" t="e">
        <f t="shared" si="9"/>
        <v>#DIV/0!</v>
      </c>
      <c r="M266" s="16"/>
      <c r="N266" s="17"/>
      <c r="O266" s="16"/>
    </row>
    <row r="267" spans="1:15" x14ac:dyDescent="0.25">
      <c r="A267" s="16"/>
      <c r="B267" s="16"/>
      <c r="C267" s="16"/>
      <c r="D267" s="16"/>
      <c r="E267" s="16"/>
      <c r="F267" s="17"/>
      <c r="G267" s="17"/>
      <c r="H267" s="18"/>
      <c r="I267" s="16"/>
      <c r="J267" s="16"/>
      <c r="K267" s="16"/>
      <c r="L267" s="70" t="e">
        <f t="shared" si="9"/>
        <v>#DIV/0!</v>
      </c>
      <c r="M267" s="16"/>
      <c r="N267" s="17"/>
      <c r="O267" s="16"/>
    </row>
    <row r="268" spans="1:15" x14ac:dyDescent="0.25">
      <c r="A268" s="16"/>
      <c r="B268" s="16"/>
      <c r="C268" s="16"/>
      <c r="D268" s="16"/>
      <c r="E268" s="16"/>
      <c r="F268" s="17"/>
      <c r="G268" s="17"/>
      <c r="H268" s="18"/>
      <c r="I268" s="16"/>
      <c r="J268" s="16"/>
      <c r="K268" s="16"/>
      <c r="L268" s="70" t="e">
        <f t="shared" si="9"/>
        <v>#DIV/0!</v>
      </c>
      <c r="M268" s="16"/>
      <c r="N268" s="17"/>
      <c r="O268" s="16"/>
    </row>
    <row r="269" spans="1:15" x14ac:dyDescent="0.25">
      <c r="A269" s="16"/>
      <c r="B269" s="16"/>
      <c r="C269" s="16"/>
      <c r="D269" s="16"/>
      <c r="E269" s="16"/>
      <c r="F269" s="17"/>
      <c r="G269" s="17"/>
      <c r="H269" s="18"/>
      <c r="I269" s="16"/>
      <c r="J269" s="16"/>
      <c r="K269" s="16"/>
      <c r="L269" s="70" t="e">
        <f t="shared" si="9"/>
        <v>#DIV/0!</v>
      </c>
      <c r="M269" s="16"/>
      <c r="N269" s="17"/>
      <c r="O269" s="16"/>
    </row>
    <row r="270" spans="1:15" x14ac:dyDescent="0.25">
      <c r="A270" s="16"/>
      <c r="B270" s="16"/>
      <c r="C270" s="16"/>
      <c r="D270" s="16"/>
      <c r="E270" s="16"/>
      <c r="F270" s="17"/>
      <c r="G270" s="17"/>
      <c r="H270" s="18"/>
      <c r="I270" s="16"/>
      <c r="J270" s="16"/>
      <c r="K270" s="16"/>
      <c r="L270" s="70" t="e">
        <f t="shared" si="9"/>
        <v>#DIV/0!</v>
      </c>
      <c r="M270" s="16"/>
      <c r="N270" s="17"/>
      <c r="O270" s="16"/>
    </row>
    <row r="271" spans="1:15" x14ac:dyDescent="0.25">
      <c r="A271" s="16"/>
      <c r="B271" s="16"/>
      <c r="C271" s="16"/>
      <c r="D271" s="16"/>
      <c r="E271" s="16"/>
      <c r="F271" s="17"/>
      <c r="G271" s="17"/>
      <c r="H271" s="18"/>
      <c r="I271" s="16"/>
      <c r="J271" s="16"/>
      <c r="K271" s="16"/>
      <c r="L271" s="70" t="e">
        <f t="shared" si="9"/>
        <v>#DIV/0!</v>
      </c>
      <c r="M271" s="16"/>
      <c r="N271" s="17"/>
      <c r="O271" s="16"/>
    </row>
    <row r="272" spans="1:15" x14ac:dyDescent="0.25">
      <c r="A272" s="16"/>
      <c r="B272" s="16"/>
      <c r="C272" s="16"/>
      <c r="D272" s="16"/>
      <c r="E272" s="16"/>
      <c r="F272" s="17"/>
      <c r="G272" s="17"/>
      <c r="H272" s="18"/>
      <c r="I272" s="16"/>
      <c r="J272" s="16"/>
      <c r="K272" s="16"/>
      <c r="L272" s="70" t="e">
        <f t="shared" si="9"/>
        <v>#DIV/0!</v>
      </c>
      <c r="M272" s="16"/>
      <c r="N272" s="17"/>
      <c r="O272" s="16"/>
    </row>
    <row r="273" spans="1:15" x14ac:dyDescent="0.25">
      <c r="A273" s="16"/>
      <c r="B273" s="16"/>
      <c r="C273" s="16"/>
      <c r="D273" s="16"/>
      <c r="E273" s="16"/>
      <c r="F273" s="17"/>
      <c r="G273" s="17"/>
      <c r="H273" s="18"/>
      <c r="I273" s="16"/>
      <c r="J273" s="16"/>
      <c r="K273" s="16"/>
      <c r="L273" s="70" t="e">
        <f t="shared" si="9"/>
        <v>#DIV/0!</v>
      </c>
      <c r="M273" s="16"/>
      <c r="N273" s="17"/>
      <c r="O273" s="16"/>
    </row>
    <row r="274" spans="1:15" x14ac:dyDescent="0.25">
      <c r="A274" s="16"/>
      <c r="B274" s="16"/>
      <c r="C274" s="16"/>
      <c r="D274" s="16"/>
      <c r="E274" s="16"/>
      <c r="F274" s="17"/>
      <c r="G274" s="17"/>
      <c r="H274" s="18"/>
      <c r="I274" s="16"/>
      <c r="J274" s="16"/>
      <c r="K274" s="16"/>
      <c r="L274" s="70" t="e">
        <f t="shared" si="9"/>
        <v>#DIV/0!</v>
      </c>
      <c r="M274" s="16"/>
      <c r="N274" s="17"/>
      <c r="O274" s="16"/>
    </row>
    <row r="275" spans="1:15" x14ac:dyDescent="0.25">
      <c r="A275" s="16"/>
      <c r="B275" s="16"/>
      <c r="C275" s="16"/>
      <c r="D275" s="16"/>
      <c r="E275" s="16"/>
      <c r="F275" s="17"/>
      <c r="G275" s="17"/>
      <c r="H275" s="18"/>
      <c r="I275" s="16"/>
      <c r="J275" s="16"/>
      <c r="K275" s="16"/>
      <c r="L275" s="70" t="e">
        <f t="shared" si="9"/>
        <v>#DIV/0!</v>
      </c>
      <c r="M275" s="16"/>
      <c r="N275" s="17"/>
      <c r="O275" s="16"/>
    </row>
    <row r="276" spans="1:15" x14ac:dyDescent="0.25">
      <c r="A276" s="16"/>
      <c r="B276" s="16"/>
      <c r="C276" s="16"/>
      <c r="D276" s="16"/>
      <c r="E276" s="16"/>
      <c r="F276" s="17"/>
      <c r="G276" s="17"/>
      <c r="H276" s="18"/>
      <c r="I276" s="16"/>
      <c r="J276" s="16"/>
      <c r="K276" s="16"/>
      <c r="L276" s="70" t="e">
        <f t="shared" si="9"/>
        <v>#DIV/0!</v>
      </c>
      <c r="M276" s="16"/>
      <c r="N276" s="17"/>
      <c r="O276" s="16"/>
    </row>
    <row r="277" spans="1:15" x14ac:dyDescent="0.25">
      <c r="A277" s="16"/>
      <c r="B277" s="16"/>
      <c r="C277" s="16"/>
      <c r="D277" s="16"/>
      <c r="E277" s="16"/>
      <c r="F277" s="17"/>
      <c r="G277" s="17"/>
      <c r="H277" s="18"/>
      <c r="I277" s="16"/>
      <c r="J277" s="16"/>
      <c r="K277" s="16"/>
      <c r="L277" s="70" t="e">
        <f t="shared" si="9"/>
        <v>#DIV/0!</v>
      </c>
      <c r="M277" s="16"/>
      <c r="N277" s="17"/>
      <c r="O277" s="16"/>
    </row>
    <row r="278" spans="1:15" x14ac:dyDescent="0.25">
      <c r="A278" s="16"/>
      <c r="B278" s="16"/>
      <c r="C278" s="16"/>
      <c r="D278" s="16"/>
      <c r="E278" s="16"/>
      <c r="F278" s="17"/>
      <c r="G278" s="17"/>
      <c r="H278" s="18"/>
      <c r="I278" s="16"/>
      <c r="J278" s="16"/>
      <c r="K278" s="16"/>
      <c r="L278" s="70" t="e">
        <f t="shared" si="9"/>
        <v>#DIV/0!</v>
      </c>
      <c r="M278" s="16"/>
      <c r="N278" s="17"/>
      <c r="O278" s="16"/>
    </row>
    <row r="279" spans="1:15" x14ac:dyDescent="0.25">
      <c r="A279" s="16"/>
      <c r="B279" s="16"/>
      <c r="C279" s="16"/>
      <c r="D279" s="16"/>
      <c r="E279" s="16"/>
      <c r="F279" s="17"/>
      <c r="G279" s="17"/>
      <c r="H279" s="18"/>
      <c r="I279" s="16"/>
      <c r="J279" s="16"/>
      <c r="K279" s="16"/>
      <c r="L279" s="70" t="e">
        <f t="shared" si="9"/>
        <v>#DIV/0!</v>
      </c>
      <c r="M279" s="16"/>
      <c r="N279" s="17"/>
      <c r="O279" s="16"/>
    </row>
    <row r="280" spans="1:15" x14ac:dyDescent="0.25">
      <c r="A280" s="16"/>
      <c r="B280" s="16"/>
      <c r="C280" s="16"/>
      <c r="D280" s="16"/>
      <c r="E280" s="16"/>
      <c r="F280" s="17"/>
      <c r="G280" s="17"/>
      <c r="H280" s="18"/>
      <c r="I280" s="16"/>
      <c r="J280" s="16"/>
      <c r="K280" s="16"/>
      <c r="L280" s="70" t="e">
        <f t="shared" si="9"/>
        <v>#DIV/0!</v>
      </c>
      <c r="M280" s="16"/>
      <c r="N280" s="17"/>
      <c r="O280" s="16"/>
    </row>
    <row r="281" spans="1:15" x14ac:dyDescent="0.25">
      <c r="A281" s="16"/>
      <c r="B281" s="16"/>
      <c r="C281" s="16"/>
      <c r="D281" s="16"/>
      <c r="E281" s="16"/>
      <c r="F281" s="17"/>
      <c r="G281" s="17"/>
      <c r="H281" s="18"/>
      <c r="I281" s="16"/>
      <c r="J281" s="16"/>
      <c r="K281" s="16"/>
      <c r="L281" s="70" t="e">
        <f t="shared" si="9"/>
        <v>#DIV/0!</v>
      </c>
      <c r="M281" s="16"/>
      <c r="N281" s="17"/>
      <c r="O281" s="16"/>
    </row>
    <row r="282" spans="1:15" x14ac:dyDescent="0.25">
      <c r="A282" s="16"/>
      <c r="B282" s="16"/>
      <c r="C282" s="16"/>
      <c r="D282" s="16"/>
      <c r="E282" s="16"/>
      <c r="F282" s="17"/>
      <c r="G282" s="17"/>
      <c r="H282" s="18"/>
      <c r="I282" s="16"/>
      <c r="J282" s="16"/>
      <c r="K282" s="16"/>
      <c r="L282" s="70" t="e">
        <f t="shared" si="9"/>
        <v>#DIV/0!</v>
      </c>
      <c r="M282" s="16"/>
      <c r="N282" s="17"/>
      <c r="O282" s="16"/>
    </row>
    <row r="283" spans="1:15" x14ac:dyDescent="0.25">
      <c r="A283" s="16"/>
      <c r="B283" s="16"/>
      <c r="C283" s="16"/>
      <c r="D283" s="16"/>
      <c r="E283" s="16"/>
      <c r="F283" s="17"/>
      <c r="G283" s="17"/>
      <c r="H283" s="18"/>
      <c r="I283" s="16"/>
      <c r="J283" s="16"/>
      <c r="K283" s="16"/>
      <c r="L283" s="70" t="e">
        <f t="shared" si="9"/>
        <v>#DIV/0!</v>
      </c>
      <c r="M283" s="16"/>
      <c r="N283" s="17"/>
      <c r="O283" s="16"/>
    </row>
    <row r="284" spans="1:15" x14ac:dyDescent="0.25">
      <c r="A284" s="16"/>
      <c r="B284" s="16"/>
      <c r="C284" s="16"/>
      <c r="D284" s="16"/>
      <c r="E284" s="16"/>
      <c r="F284" s="17"/>
      <c r="G284" s="17"/>
      <c r="H284" s="18"/>
      <c r="I284" s="16"/>
      <c r="J284" s="16"/>
      <c r="K284" s="16"/>
      <c r="L284" s="70" t="e">
        <f t="shared" si="9"/>
        <v>#DIV/0!</v>
      </c>
      <c r="M284" s="16"/>
      <c r="N284" s="17"/>
      <c r="O284" s="16"/>
    </row>
    <row r="285" spans="1:15" x14ac:dyDescent="0.25">
      <c r="A285" s="16"/>
      <c r="B285" s="16"/>
      <c r="C285" s="16"/>
      <c r="D285" s="16"/>
      <c r="E285" s="16"/>
      <c r="F285" s="17"/>
      <c r="G285" s="17"/>
      <c r="H285" s="18"/>
      <c r="I285" s="16"/>
      <c r="J285" s="16"/>
      <c r="K285" s="16"/>
      <c r="L285" s="70" t="e">
        <f t="shared" si="9"/>
        <v>#DIV/0!</v>
      </c>
      <c r="M285" s="16"/>
      <c r="N285" s="17"/>
      <c r="O285" s="16"/>
    </row>
    <row r="286" spans="1:15" x14ac:dyDescent="0.25">
      <c r="A286" s="16"/>
      <c r="B286" s="16"/>
      <c r="C286" s="16"/>
      <c r="D286" s="16"/>
      <c r="E286" s="16"/>
      <c r="F286" s="17"/>
      <c r="G286" s="17"/>
      <c r="H286" s="18"/>
      <c r="I286" s="16"/>
      <c r="J286" s="16"/>
      <c r="K286" s="16"/>
      <c r="L286" s="70" t="e">
        <f t="shared" si="9"/>
        <v>#DIV/0!</v>
      </c>
      <c r="M286" s="16"/>
      <c r="N286" s="17"/>
      <c r="O286" s="16"/>
    </row>
    <row r="287" spans="1:15" x14ac:dyDescent="0.25">
      <c r="A287" s="16"/>
      <c r="B287" s="16"/>
      <c r="C287" s="16"/>
      <c r="D287" s="16"/>
      <c r="E287" s="16"/>
      <c r="F287" s="17"/>
      <c r="G287" s="17"/>
      <c r="H287" s="18"/>
      <c r="I287" s="16"/>
      <c r="J287" s="16"/>
      <c r="K287" s="16"/>
      <c r="L287" s="70" t="e">
        <f t="shared" si="9"/>
        <v>#DIV/0!</v>
      </c>
      <c r="M287" s="16"/>
      <c r="N287" s="17"/>
      <c r="O287" s="16"/>
    </row>
    <row r="288" spans="1:15" x14ac:dyDescent="0.25">
      <c r="A288" s="16"/>
      <c r="B288" s="16"/>
      <c r="C288" s="16"/>
      <c r="D288" s="16"/>
      <c r="E288" s="16"/>
      <c r="F288" s="17"/>
      <c r="G288" s="17"/>
      <c r="H288" s="18"/>
      <c r="I288" s="16"/>
      <c r="J288" s="16"/>
      <c r="K288" s="16"/>
      <c r="L288" s="70" t="e">
        <f t="shared" si="9"/>
        <v>#DIV/0!</v>
      </c>
      <c r="M288" s="16"/>
      <c r="N288" s="17"/>
      <c r="O288" s="16"/>
    </row>
    <row r="289" spans="1:15" x14ac:dyDescent="0.25">
      <c r="A289" s="16"/>
      <c r="B289" s="16"/>
      <c r="C289" s="16"/>
      <c r="D289" s="16"/>
      <c r="E289" s="16"/>
      <c r="F289" s="17"/>
      <c r="G289" s="17"/>
      <c r="H289" s="18"/>
      <c r="I289" s="16"/>
      <c r="J289" s="16"/>
      <c r="K289" s="16"/>
      <c r="L289" s="70" t="e">
        <f t="shared" si="9"/>
        <v>#DIV/0!</v>
      </c>
      <c r="M289" s="16"/>
      <c r="N289" s="17"/>
      <c r="O289" s="16"/>
    </row>
    <row r="290" spans="1:15" x14ac:dyDescent="0.25">
      <c r="A290" s="16"/>
      <c r="B290" s="16"/>
      <c r="C290" s="16"/>
      <c r="D290" s="16"/>
      <c r="E290" s="16"/>
      <c r="F290" s="17"/>
      <c r="G290" s="17"/>
      <c r="H290" s="18"/>
      <c r="I290" s="16"/>
      <c r="J290" s="16"/>
      <c r="K290" s="16"/>
      <c r="L290" s="70" t="e">
        <f t="shared" si="9"/>
        <v>#DIV/0!</v>
      </c>
      <c r="M290" s="16"/>
      <c r="N290" s="17"/>
      <c r="O290" s="16"/>
    </row>
    <row r="291" spans="1:15" x14ac:dyDescent="0.25">
      <c r="A291" s="16"/>
      <c r="B291" s="16"/>
      <c r="C291" s="16"/>
      <c r="D291" s="16"/>
      <c r="E291" s="16"/>
      <c r="F291" s="17"/>
      <c r="G291" s="17"/>
      <c r="H291" s="18"/>
      <c r="I291" s="16"/>
      <c r="J291" s="16"/>
      <c r="K291" s="16"/>
      <c r="L291" s="70" t="e">
        <f t="shared" si="9"/>
        <v>#DIV/0!</v>
      </c>
      <c r="M291" s="16"/>
      <c r="N291" s="17"/>
      <c r="O291" s="16"/>
    </row>
    <row r="292" spans="1:15" x14ac:dyDescent="0.25">
      <c r="A292" s="16"/>
      <c r="B292" s="16"/>
      <c r="C292" s="16"/>
      <c r="D292" s="16"/>
      <c r="E292" s="16"/>
      <c r="F292" s="17"/>
      <c r="G292" s="17"/>
      <c r="H292" s="18"/>
      <c r="I292" s="16"/>
      <c r="J292" s="16"/>
      <c r="K292" s="16"/>
      <c r="L292" s="70" t="e">
        <f t="shared" si="9"/>
        <v>#DIV/0!</v>
      </c>
      <c r="M292" s="16"/>
      <c r="N292" s="17"/>
      <c r="O292" s="16"/>
    </row>
    <row r="293" spans="1:15" x14ac:dyDescent="0.25">
      <c r="A293" s="16"/>
      <c r="B293" s="16"/>
      <c r="C293" s="16"/>
      <c r="D293" s="16"/>
      <c r="E293" s="16"/>
      <c r="F293" s="17"/>
      <c r="G293" s="17"/>
      <c r="H293" s="18"/>
      <c r="I293" s="16"/>
      <c r="J293" s="16"/>
      <c r="K293" s="16"/>
      <c r="L293" s="70" t="e">
        <f t="shared" si="9"/>
        <v>#DIV/0!</v>
      </c>
      <c r="M293" s="16"/>
      <c r="N293" s="17"/>
      <c r="O293" s="16"/>
    </row>
    <row r="294" spans="1:15" x14ac:dyDescent="0.25">
      <c r="A294" s="16"/>
      <c r="B294" s="16"/>
      <c r="C294" s="16"/>
      <c r="D294" s="16"/>
      <c r="E294" s="16"/>
      <c r="F294" s="17"/>
      <c r="G294" s="17"/>
      <c r="H294" s="18"/>
      <c r="I294" s="16"/>
      <c r="J294" s="16"/>
      <c r="K294" s="16"/>
      <c r="L294" s="70" t="e">
        <f t="shared" si="9"/>
        <v>#DIV/0!</v>
      </c>
      <c r="M294" s="16"/>
      <c r="N294" s="17"/>
      <c r="O294" s="16"/>
    </row>
    <row r="295" spans="1:15" x14ac:dyDescent="0.25">
      <c r="A295" s="16"/>
      <c r="B295" s="16"/>
      <c r="C295" s="16"/>
      <c r="D295" s="16"/>
      <c r="E295" s="16"/>
      <c r="F295" s="17"/>
      <c r="G295" s="17"/>
      <c r="H295" s="18"/>
      <c r="I295" s="16"/>
      <c r="J295" s="16"/>
      <c r="K295" s="16"/>
      <c r="L295" s="70" t="e">
        <f t="shared" si="9"/>
        <v>#DIV/0!</v>
      </c>
      <c r="M295" s="16"/>
      <c r="N295" s="17"/>
      <c r="O295" s="16"/>
    </row>
    <row r="296" spans="1:15" x14ac:dyDescent="0.25">
      <c r="A296" s="16"/>
      <c r="B296" s="16"/>
      <c r="C296" s="16"/>
      <c r="D296" s="16"/>
      <c r="E296" s="16"/>
      <c r="F296" s="17"/>
      <c r="G296" s="17"/>
      <c r="H296" s="18"/>
      <c r="I296" s="16"/>
      <c r="J296" s="16"/>
      <c r="K296" s="16"/>
      <c r="L296" s="70" t="e">
        <f t="shared" si="9"/>
        <v>#DIV/0!</v>
      </c>
      <c r="M296" s="16"/>
      <c r="N296" s="17"/>
      <c r="O296" s="16"/>
    </row>
    <row r="297" spans="1:15" x14ac:dyDescent="0.25">
      <c r="A297" s="16"/>
      <c r="B297" s="16"/>
      <c r="C297" s="16"/>
      <c r="D297" s="16"/>
      <c r="E297" s="16"/>
      <c r="F297" s="17"/>
      <c r="G297" s="17"/>
      <c r="H297" s="18"/>
      <c r="I297" s="16"/>
      <c r="J297" s="16"/>
      <c r="K297" s="16"/>
      <c r="L297" s="70" t="e">
        <f t="shared" si="9"/>
        <v>#DIV/0!</v>
      </c>
      <c r="M297" s="16"/>
      <c r="N297" s="17"/>
      <c r="O297" s="16"/>
    </row>
    <row r="298" spans="1:15" x14ac:dyDescent="0.25">
      <c r="A298" s="16"/>
      <c r="B298" s="16"/>
      <c r="C298" s="16"/>
      <c r="D298" s="16"/>
      <c r="E298" s="16"/>
      <c r="F298" s="17"/>
      <c r="G298" s="17"/>
      <c r="H298" s="18"/>
      <c r="I298" s="16"/>
      <c r="J298" s="16"/>
      <c r="K298" s="16"/>
      <c r="L298" s="70" t="e">
        <f t="shared" si="9"/>
        <v>#DIV/0!</v>
      </c>
      <c r="M298" s="16"/>
      <c r="N298" s="17"/>
      <c r="O298" s="16"/>
    </row>
    <row r="299" spans="1:15" x14ac:dyDescent="0.25">
      <c r="A299" s="16"/>
      <c r="B299" s="16"/>
      <c r="C299" s="16"/>
      <c r="D299" s="16"/>
      <c r="E299" s="16"/>
      <c r="F299" s="17"/>
      <c r="G299" s="17"/>
      <c r="H299" s="18"/>
      <c r="I299" s="16"/>
      <c r="J299" s="16"/>
      <c r="K299" s="16"/>
      <c r="L299" s="70" t="e">
        <f t="shared" si="9"/>
        <v>#DIV/0!</v>
      </c>
      <c r="M299" s="16"/>
      <c r="N299" s="17"/>
      <c r="O299" s="16"/>
    </row>
    <row r="300" spans="1:15" x14ac:dyDescent="0.25">
      <c r="A300" s="16"/>
      <c r="B300" s="16"/>
      <c r="C300" s="16"/>
      <c r="D300" s="16"/>
      <c r="E300" s="16"/>
      <c r="F300" s="17"/>
      <c r="G300" s="17"/>
      <c r="H300" s="18"/>
      <c r="I300" s="16"/>
      <c r="J300" s="16"/>
      <c r="K300" s="16"/>
      <c r="L300" s="70" t="e">
        <f t="shared" si="9"/>
        <v>#DIV/0!</v>
      </c>
      <c r="M300" s="16"/>
      <c r="N300" s="17"/>
      <c r="O300" s="16"/>
    </row>
    <row r="301" spans="1:15" x14ac:dyDescent="0.25">
      <c r="A301" s="16"/>
      <c r="B301" s="16"/>
      <c r="C301" s="16"/>
      <c r="D301" s="16"/>
      <c r="E301" s="16"/>
      <c r="F301" s="17"/>
      <c r="G301" s="17"/>
      <c r="H301" s="18"/>
      <c r="I301" s="16"/>
      <c r="J301" s="16"/>
      <c r="K301" s="16"/>
      <c r="L301" s="70" t="e">
        <f t="shared" si="9"/>
        <v>#DIV/0!</v>
      </c>
      <c r="M301" s="16"/>
      <c r="N301" s="17"/>
      <c r="O301" s="16"/>
    </row>
    <row r="302" spans="1:15" x14ac:dyDescent="0.25">
      <c r="A302" s="16"/>
      <c r="B302" s="16"/>
      <c r="C302" s="16"/>
      <c r="D302" s="16"/>
      <c r="E302" s="16"/>
      <c r="F302" s="17"/>
      <c r="G302" s="17"/>
      <c r="H302" s="18"/>
      <c r="I302" s="16"/>
      <c r="J302" s="16"/>
      <c r="K302" s="16"/>
      <c r="L302" s="70" t="e">
        <f t="shared" si="9"/>
        <v>#DIV/0!</v>
      </c>
      <c r="M302" s="16"/>
      <c r="N302" s="17"/>
      <c r="O302" s="16"/>
    </row>
    <row r="303" spans="1:15" x14ac:dyDescent="0.25">
      <c r="A303" s="16"/>
      <c r="B303" s="16"/>
      <c r="C303" s="16"/>
      <c r="D303" s="16"/>
      <c r="E303" s="16"/>
      <c r="F303" s="17"/>
      <c r="G303" s="17"/>
      <c r="H303" s="18"/>
      <c r="I303" s="16"/>
      <c r="J303" s="16"/>
      <c r="K303" s="16"/>
      <c r="L303" s="70" t="e">
        <f t="shared" si="9"/>
        <v>#DIV/0!</v>
      </c>
      <c r="M303" s="16"/>
      <c r="N303" s="17"/>
      <c r="O303" s="16"/>
    </row>
    <row r="304" spans="1:15" x14ac:dyDescent="0.25">
      <c r="A304" s="16"/>
      <c r="B304" s="16"/>
      <c r="C304" s="16"/>
      <c r="D304" s="16"/>
      <c r="E304" s="16"/>
      <c r="F304" s="17"/>
      <c r="G304" s="17"/>
      <c r="H304" s="18"/>
      <c r="I304" s="16"/>
      <c r="J304" s="16"/>
      <c r="K304" s="16"/>
      <c r="L304" s="70" t="e">
        <f t="shared" si="9"/>
        <v>#DIV/0!</v>
      </c>
      <c r="M304" s="16"/>
      <c r="N304" s="17"/>
      <c r="O304" s="16"/>
    </row>
    <row r="305" spans="1:15" x14ac:dyDescent="0.25">
      <c r="A305" s="16"/>
      <c r="B305" s="16"/>
      <c r="C305" s="16"/>
      <c r="D305" s="16"/>
      <c r="E305" s="16"/>
      <c r="F305" s="17"/>
      <c r="G305" s="17"/>
      <c r="H305" s="18"/>
      <c r="I305" s="16"/>
      <c r="J305" s="16"/>
      <c r="K305" s="16"/>
      <c r="L305" s="70" t="e">
        <f t="shared" si="9"/>
        <v>#DIV/0!</v>
      </c>
      <c r="M305" s="16"/>
      <c r="N305" s="17"/>
      <c r="O305" s="16"/>
    </row>
    <row r="306" spans="1:15" x14ac:dyDescent="0.25">
      <c r="A306" s="16"/>
      <c r="B306" s="16"/>
      <c r="C306" s="16"/>
      <c r="D306" s="16"/>
      <c r="E306" s="16"/>
      <c r="F306" s="17"/>
      <c r="G306" s="17"/>
      <c r="H306" s="18"/>
      <c r="I306" s="16"/>
      <c r="J306" s="16"/>
      <c r="K306" s="16"/>
      <c r="L306" s="70" t="e">
        <f t="shared" si="9"/>
        <v>#DIV/0!</v>
      </c>
      <c r="M306" s="16"/>
      <c r="N306" s="17"/>
      <c r="O306" s="16"/>
    </row>
    <row r="307" spans="1:15" x14ac:dyDescent="0.25">
      <c r="A307" s="16"/>
      <c r="B307" s="16"/>
      <c r="C307" s="16"/>
      <c r="D307" s="16"/>
      <c r="E307" s="16"/>
      <c r="F307" s="17"/>
      <c r="G307" s="17"/>
      <c r="H307" s="18"/>
      <c r="I307" s="16"/>
      <c r="J307" s="16"/>
      <c r="K307" s="16"/>
      <c r="L307" s="70" t="e">
        <f t="shared" si="9"/>
        <v>#DIV/0!</v>
      </c>
      <c r="M307" s="16"/>
      <c r="N307" s="17"/>
      <c r="O307" s="16"/>
    </row>
    <row r="308" spans="1:15" x14ac:dyDescent="0.25">
      <c r="A308" s="16"/>
      <c r="B308" s="16"/>
      <c r="C308" s="16"/>
      <c r="D308" s="16"/>
      <c r="E308" s="16"/>
      <c r="F308" s="17"/>
      <c r="G308" s="17"/>
      <c r="H308" s="18"/>
      <c r="I308" s="16"/>
      <c r="J308" s="16"/>
      <c r="K308" s="16"/>
      <c r="L308" s="70" t="e">
        <f t="shared" si="9"/>
        <v>#DIV/0!</v>
      </c>
      <c r="M308" s="16"/>
      <c r="N308" s="17"/>
      <c r="O308" s="16"/>
    </row>
    <row r="309" spans="1:15" x14ac:dyDescent="0.25">
      <c r="A309" s="16"/>
      <c r="B309" s="16"/>
      <c r="C309" s="16"/>
      <c r="D309" s="16"/>
      <c r="E309" s="16"/>
      <c r="F309" s="17"/>
      <c r="G309" s="17"/>
      <c r="H309" s="18"/>
      <c r="I309" s="16"/>
      <c r="J309" s="16"/>
      <c r="K309" s="16"/>
      <c r="L309" s="70" t="e">
        <f t="shared" ref="L309:L372" si="10">IF((K309/D309)&gt;100%,100%,(K309/D309))</f>
        <v>#DIV/0!</v>
      </c>
      <c r="M309" s="16"/>
      <c r="N309" s="17"/>
      <c r="O309" s="16"/>
    </row>
    <row r="310" spans="1:15" x14ac:dyDescent="0.25">
      <c r="A310" s="16"/>
      <c r="B310" s="16"/>
      <c r="C310" s="16"/>
      <c r="D310" s="16"/>
      <c r="E310" s="16"/>
      <c r="F310" s="17"/>
      <c r="G310" s="17"/>
      <c r="H310" s="18"/>
      <c r="I310" s="16"/>
      <c r="J310" s="16"/>
      <c r="K310" s="16"/>
      <c r="L310" s="70" t="e">
        <f t="shared" si="10"/>
        <v>#DIV/0!</v>
      </c>
      <c r="M310" s="16"/>
      <c r="N310" s="17"/>
      <c r="O310" s="16"/>
    </row>
    <row r="311" spans="1:15" x14ac:dyDescent="0.25">
      <c r="A311" s="16"/>
      <c r="B311" s="16"/>
      <c r="C311" s="16"/>
      <c r="D311" s="16"/>
      <c r="E311" s="16"/>
      <c r="F311" s="17"/>
      <c r="G311" s="17"/>
      <c r="H311" s="18"/>
      <c r="I311" s="16"/>
      <c r="J311" s="16"/>
      <c r="K311" s="16"/>
      <c r="L311" s="70" t="e">
        <f t="shared" si="10"/>
        <v>#DIV/0!</v>
      </c>
      <c r="M311" s="16"/>
      <c r="N311" s="17"/>
      <c r="O311" s="16"/>
    </row>
    <row r="312" spans="1:15" x14ac:dyDescent="0.25">
      <c r="A312" s="16"/>
      <c r="B312" s="16"/>
      <c r="C312" s="16"/>
      <c r="D312" s="16"/>
      <c r="E312" s="16"/>
      <c r="F312" s="17"/>
      <c r="G312" s="17"/>
      <c r="H312" s="18"/>
      <c r="I312" s="16"/>
      <c r="J312" s="16"/>
      <c r="K312" s="16"/>
      <c r="L312" s="70" t="e">
        <f t="shared" si="10"/>
        <v>#DIV/0!</v>
      </c>
      <c r="M312" s="16"/>
      <c r="N312" s="17"/>
      <c r="O312" s="16"/>
    </row>
    <row r="313" spans="1:15" x14ac:dyDescent="0.25">
      <c r="A313" s="16"/>
      <c r="B313" s="16"/>
      <c r="C313" s="16"/>
      <c r="D313" s="16"/>
      <c r="E313" s="16"/>
      <c r="F313" s="17"/>
      <c r="G313" s="17"/>
      <c r="H313" s="18"/>
      <c r="I313" s="16"/>
      <c r="J313" s="16"/>
      <c r="K313" s="16"/>
      <c r="L313" s="70" t="e">
        <f t="shared" si="10"/>
        <v>#DIV/0!</v>
      </c>
      <c r="M313" s="16"/>
      <c r="N313" s="17"/>
      <c r="O313" s="16"/>
    </row>
    <row r="314" spans="1:15" x14ac:dyDescent="0.25">
      <c r="A314" s="16"/>
      <c r="B314" s="16"/>
      <c r="C314" s="16"/>
      <c r="D314" s="16"/>
      <c r="E314" s="16"/>
      <c r="F314" s="17"/>
      <c r="G314" s="17"/>
      <c r="H314" s="18"/>
      <c r="I314" s="16"/>
      <c r="J314" s="16"/>
      <c r="K314" s="16"/>
      <c r="L314" s="70" t="e">
        <f t="shared" si="10"/>
        <v>#DIV/0!</v>
      </c>
      <c r="M314" s="16"/>
      <c r="N314" s="17"/>
      <c r="O314" s="16"/>
    </row>
    <row r="315" spans="1:15" x14ac:dyDescent="0.25">
      <c r="A315" s="16"/>
      <c r="B315" s="16"/>
      <c r="C315" s="16"/>
      <c r="D315" s="16"/>
      <c r="E315" s="16"/>
      <c r="F315" s="17"/>
      <c r="G315" s="17"/>
      <c r="H315" s="18"/>
      <c r="I315" s="16"/>
      <c r="J315" s="16"/>
      <c r="K315" s="16"/>
      <c r="L315" s="70" t="e">
        <f t="shared" si="10"/>
        <v>#DIV/0!</v>
      </c>
      <c r="M315" s="16"/>
      <c r="N315" s="17"/>
      <c r="O315" s="16"/>
    </row>
    <row r="316" spans="1:15" x14ac:dyDescent="0.25">
      <c r="A316" s="16"/>
      <c r="B316" s="16"/>
      <c r="C316" s="16"/>
      <c r="D316" s="16"/>
      <c r="E316" s="16"/>
      <c r="F316" s="17"/>
      <c r="G316" s="17"/>
      <c r="H316" s="18"/>
      <c r="I316" s="16"/>
      <c r="J316" s="16"/>
      <c r="K316" s="16"/>
      <c r="L316" s="70" t="e">
        <f t="shared" si="10"/>
        <v>#DIV/0!</v>
      </c>
      <c r="M316" s="16"/>
      <c r="N316" s="17"/>
      <c r="O316" s="16"/>
    </row>
    <row r="317" spans="1:15" x14ac:dyDescent="0.25">
      <c r="A317" s="16"/>
      <c r="B317" s="16"/>
      <c r="C317" s="16"/>
      <c r="D317" s="16"/>
      <c r="E317" s="16"/>
      <c r="F317" s="17"/>
      <c r="G317" s="17"/>
      <c r="H317" s="18"/>
      <c r="I317" s="16"/>
      <c r="J317" s="16"/>
      <c r="K317" s="16"/>
      <c r="L317" s="70" t="e">
        <f t="shared" si="10"/>
        <v>#DIV/0!</v>
      </c>
      <c r="M317" s="16"/>
      <c r="N317" s="17"/>
      <c r="O317" s="16"/>
    </row>
    <row r="318" spans="1:15" x14ac:dyDescent="0.25">
      <c r="A318" s="16"/>
      <c r="B318" s="16"/>
      <c r="C318" s="16"/>
      <c r="D318" s="16"/>
      <c r="E318" s="16"/>
      <c r="F318" s="17"/>
      <c r="G318" s="17"/>
      <c r="H318" s="18"/>
      <c r="I318" s="16"/>
      <c r="J318" s="16"/>
      <c r="K318" s="16"/>
      <c r="L318" s="70" t="e">
        <f t="shared" si="10"/>
        <v>#DIV/0!</v>
      </c>
      <c r="M318" s="16"/>
      <c r="N318" s="17"/>
      <c r="O318" s="16"/>
    </row>
    <row r="319" spans="1:15" x14ac:dyDescent="0.25">
      <c r="A319" s="16"/>
      <c r="B319" s="16"/>
      <c r="C319" s="16"/>
      <c r="D319" s="16"/>
      <c r="E319" s="16"/>
      <c r="F319" s="17"/>
      <c r="G319" s="17"/>
      <c r="H319" s="18"/>
      <c r="I319" s="16"/>
      <c r="J319" s="16"/>
      <c r="K319" s="16"/>
      <c r="L319" s="70" t="e">
        <f t="shared" si="10"/>
        <v>#DIV/0!</v>
      </c>
      <c r="M319" s="16"/>
      <c r="N319" s="17"/>
      <c r="O319" s="16"/>
    </row>
    <row r="320" spans="1:15" x14ac:dyDescent="0.25">
      <c r="A320" s="16"/>
      <c r="B320" s="16"/>
      <c r="C320" s="16"/>
      <c r="D320" s="16"/>
      <c r="E320" s="16"/>
      <c r="F320" s="17"/>
      <c r="G320" s="17"/>
      <c r="H320" s="18"/>
      <c r="I320" s="16"/>
      <c r="J320" s="16"/>
      <c r="K320" s="16"/>
      <c r="L320" s="70" t="e">
        <f t="shared" si="10"/>
        <v>#DIV/0!</v>
      </c>
      <c r="M320" s="16"/>
      <c r="N320" s="17"/>
      <c r="O320" s="16"/>
    </row>
    <row r="321" spans="1:15" x14ac:dyDescent="0.25">
      <c r="A321" s="16"/>
      <c r="B321" s="16"/>
      <c r="C321" s="16"/>
      <c r="D321" s="16"/>
      <c r="E321" s="16"/>
      <c r="F321" s="17"/>
      <c r="G321" s="17"/>
      <c r="H321" s="18"/>
      <c r="I321" s="16"/>
      <c r="J321" s="16"/>
      <c r="K321" s="16"/>
      <c r="L321" s="70" t="e">
        <f t="shared" si="10"/>
        <v>#DIV/0!</v>
      </c>
      <c r="M321" s="16"/>
      <c r="N321" s="17"/>
      <c r="O321" s="16"/>
    </row>
    <row r="322" spans="1:15" x14ac:dyDescent="0.25">
      <c r="A322" s="16"/>
      <c r="B322" s="16"/>
      <c r="C322" s="16"/>
      <c r="D322" s="16"/>
      <c r="E322" s="16"/>
      <c r="F322" s="17"/>
      <c r="G322" s="17"/>
      <c r="H322" s="18"/>
      <c r="I322" s="16"/>
      <c r="J322" s="16"/>
      <c r="K322" s="16"/>
      <c r="L322" s="70" t="e">
        <f t="shared" si="10"/>
        <v>#DIV/0!</v>
      </c>
      <c r="M322" s="16"/>
      <c r="N322" s="17"/>
      <c r="O322" s="16"/>
    </row>
    <row r="323" spans="1:15" x14ac:dyDescent="0.25">
      <c r="A323" s="16"/>
      <c r="B323" s="16"/>
      <c r="C323" s="16"/>
      <c r="D323" s="16"/>
      <c r="E323" s="16"/>
      <c r="F323" s="17"/>
      <c r="G323" s="17"/>
      <c r="H323" s="18"/>
      <c r="I323" s="16"/>
      <c r="J323" s="16"/>
      <c r="K323" s="16"/>
      <c r="L323" s="70" t="e">
        <f t="shared" si="10"/>
        <v>#DIV/0!</v>
      </c>
      <c r="M323" s="16"/>
      <c r="N323" s="17"/>
      <c r="O323" s="16"/>
    </row>
    <row r="324" spans="1:15" x14ac:dyDescent="0.25">
      <c r="A324" s="16"/>
      <c r="B324" s="16"/>
      <c r="C324" s="16"/>
      <c r="D324" s="16"/>
      <c r="E324" s="16"/>
      <c r="F324" s="17"/>
      <c r="G324" s="17"/>
      <c r="H324" s="18"/>
      <c r="I324" s="16"/>
      <c r="J324" s="16"/>
      <c r="K324" s="16"/>
      <c r="L324" s="70" t="e">
        <f t="shared" si="10"/>
        <v>#DIV/0!</v>
      </c>
      <c r="M324" s="16"/>
      <c r="N324" s="17"/>
      <c r="O324" s="16"/>
    </row>
    <row r="325" spans="1:15" x14ac:dyDescent="0.25">
      <c r="A325" s="16"/>
      <c r="B325" s="16"/>
      <c r="C325" s="16"/>
      <c r="D325" s="16"/>
      <c r="E325" s="16"/>
      <c r="F325" s="17"/>
      <c r="G325" s="17"/>
      <c r="H325" s="18"/>
      <c r="I325" s="16"/>
      <c r="J325" s="16"/>
      <c r="K325" s="16"/>
      <c r="L325" s="70" t="e">
        <f t="shared" si="10"/>
        <v>#DIV/0!</v>
      </c>
      <c r="M325" s="16"/>
      <c r="N325" s="17"/>
      <c r="O325" s="16"/>
    </row>
    <row r="326" spans="1:15" x14ac:dyDescent="0.25">
      <c r="A326" s="16"/>
      <c r="B326" s="16"/>
      <c r="C326" s="16"/>
      <c r="D326" s="16"/>
      <c r="E326" s="16"/>
      <c r="F326" s="17"/>
      <c r="G326" s="17"/>
      <c r="H326" s="18"/>
      <c r="I326" s="16"/>
      <c r="J326" s="16"/>
      <c r="K326" s="16"/>
      <c r="L326" s="70" t="e">
        <f t="shared" si="10"/>
        <v>#DIV/0!</v>
      </c>
      <c r="M326" s="16"/>
      <c r="N326" s="17"/>
      <c r="O326" s="16"/>
    </row>
    <row r="327" spans="1:15" x14ac:dyDescent="0.25">
      <c r="A327" s="16"/>
      <c r="B327" s="16"/>
      <c r="C327" s="16"/>
      <c r="D327" s="16"/>
      <c r="E327" s="16"/>
      <c r="F327" s="17"/>
      <c r="G327" s="17"/>
      <c r="H327" s="18"/>
      <c r="I327" s="16"/>
      <c r="J327" s="16"/>
      <c r="K327" s="16"/>
      <c r="L327" s="70" t="e">
        <f t="shared" si="10"/>
        <v>#DIV/0!</v>
      </c>
      <c r="M327" s="16"/>
      <c r="N327" s="17"/>
      <c r="O327" s="16"/>
    </row>
    <row r="328" spans="1:15" x14ac:dyDescent="0.25">
      <c r="A328" s="16"/>
      <c r="B328" s="16"/>
      <c r="C328" s="16"/>
      <c r="D328" s="16"/>
      <c r="E328" s="16"/>
      <c r="F328" s="17"/>
      <c r="G328" s="17"/>
      <c r="H328" s="18"/>
      <c r="I328" s="16"/>
      <c r="J328" s="16"/>
      <c r="K328" s="16"/>
      <c r="L328" s="70" t="e">
        <f t="shared" si="10"/>
        <v>#DIV/0!</v>
      </c>
      <c r="M328" s="16"/>
      <c r="N328" s="17"/>
      <c r="O328" s="16"/>
    </row>
    <row r="329" spans="1:15" x14ac:dyDescent="0.25">
      <c r="A329" s="16"/>
      <c r="B329" s="16"/>
      <c r="C329" s="16"/>
      <c r="D329" s="16"/>
      <c r="E329" s="16"/>
      <c r="F329" s="17"/>
      <c r="G329" s="17"/>
      <c r="H329" s="18"/>
      <c r="I329" s="16"/>
      <c r="J329" s="16"/>
      <c r="K329" s="16"/>
      <c r="L329" s="70" t="e">
        <f t="shared" si="10"/>
        <v>#DIV/0!</v>
      </c>
      <c r="M329" s="16"/>
      <c r="N329" s="17"/>
      <c r="O329" s="16"/>
    </row>
    <row r="330" spans="1:15" x14ac:dyDescent="0.25">
      <c r="A330" s="16"/>
      <c r="B330" s="16"/>
      <c r="C330" s="16"/>
      <c r="D330" s="16"/>
      <c r="E330" s="16"/>
      <c r="F330" s="17"/>
      <c r="G330" s="17"/>
      <c r="H330" s="18"/>
      <c r="I330" s="16"/>
      <c r="J330" s="16"/>
      <c r="K330" s="16"/>
      <c r="L330" s="70" t="e">
        <f t="shared" si="10"/>
        <v>#DIV/0!</v>
      </c>
      <c r="M330" s="16"/>
      <c r="N330" s="17"/>
      <c r="O330" s="16"/>
    </row>
    <row r="331" spans="1:15" x14ac:dyDescent="0.25">
      <c r="A331" s="16"/>
      <c r="B331" s="16"/>
      <c r="C331" s="16"/>
      <c r="D331" s="16"/>
      <c r="E331" s="16"/>
      <c r="F331" s="17"/>
      <c r="G331" s="17"/>
      <c r="H331" s="18"/>
      <c r="I331" s="16"/>
      <c r="J331" s="16"/>
      <c r="K331" s="16"/>
      <c r="L331" s="70" t="e">
        <f t="shared" si="10"/>
        <v>#DIV/0!</v>
      </c>
      <c r="M331" s="16"/>
      <c r="N331" s="17"/>
      <c r="O331" s="16"/>
    </row>
    <row r="332" spans="1:15" x14ac:dyDescent="0.25">
      <c r="A332" s="16"/>
      <c r="B332" s="16"/>
      <c r="C332" s="16"/>
      <c r="D332" s="16"/>
      <c r="E332" s="16"/>
      <c r="F332" s="17"/>
      <c r="G332" s="17"/>
      <c r="H332" s="18"/>
      <c r="I332" s="16"/>
      <c r="J332" s="16"/>
      <c r="K332" s="16"/>
      <c r="L332" s="70" t="e">
        <f t="shared" si="10"/>
        <v>#DIV/0!</v>
      </c>
      <c r="M332" s="16"/>
      <c r="N332" s="17"/>
      <c r="O332" s="16"/>
    </row>
    <row r="333" spans="1:15" x14ac:dyDescent="0.25">
      <c r="A333" s="16"/>
      <c r="B333" s="16"/>
      <c r="C333" s="16"/>
      <c r="D333" s="16"/>
      <c r="E333" s="16"/>
      <c r="F333" s="17"/>
      <c r="G333" s="17"/>
      <c r="H333" s="18"/>
      <c r="I333" s="16"/>
      <c r="J333" s="16"/>
      <c r="K333" s="16"/>
      <c r="L333" s="70" t="e">
        <f t="shared" si="10"/>
        <v>#DIV/0!</v>
      </c>
      <c r="M333" s="16"/>
      <c r="N333" s="17"/>
      <c r="O333" s="16"/>
    </row>
    <row r="334" spans="1:15" x14ac:dyDescent="0.25">
      <c r="A334" s="16"/>
      <c r="B334" s="16"/>
      <c r="C334" s="16"/>
      <c r="D334" s="16"/>
      <c r="E334" s="16"/>
      <c r="F334" s="17"/>
      <c r="G334" s="17"/>
      <c r="H334" s="18"/>
      <c r="I334" s="16"/>
      <c r="J334" s="16"/>
      <c r="K334" s="16"/>
      <c r="L334" s="70" t="e">
        <f t="shared" si="10"/>
        <v>#DIV/0!</v>
      </c>
      <c r="M334" s="16"/>
      <c r="N334" s="17"/>
      <c r="O334" s="16"/>
    </row>
    <row r="335" spans="1:15" x14ac:dyDescent="0.25">
      <c r="A335" s="16"/>
      <c r="B335" s="16"/>
      <c r="C335" s="16"/>
      <c r="D335" s="16"/>
      <c r="E335" s="16"/>
      <c r="F335" s="17"/>
      <c r="G335" s="17"/>
      <c r="H335" s="18"/>
      <c r="I335" s="16"/>
      <c r="J335" s="16"/>
      <c r="K335" s="16"/>
      <c r="L335" s="70" t="e">
        <f t="shared" si="10"/>
        <v>#DIV/0!</v>
      </c>
      <c r="M335" s="16"/>
      <c r="N335" s="17"/>
      <c r="O335" s="16"/>
    </row>
    <row r="336" spans="1:15" x14ac:dyDescent="0.25">
      <c r="A336" s="16"/>
      <c r="B336" s="16"/>
      <c r="C336" s="16"/>
      <c r="D336" s="16"/>
      <c r="E336" s="16"/>
      <c r="F336" s="17"/>
      <c r="G336" s="17"/>
      <c r="H336" s="18"/>
      <c r="I336" s="16"/>
      <c r="J336" s="16"/>
      <c r="K336" s="16"/>
      <c r="L336" s="70" t="e">
        <f t="shared" si="10"/>
        <v>#DIV/0!</v>
      </c>
      <c r="M336" s="16"/>
      <c r="N336" s="17"/>
      <c r="O336" s="16"/>
    </row>
    <row r="337" spans="1:15" x14ac:dyDescent="0.25">
      <c r="A337" s="16"/>
      <c r="B337" s="16"/>
      <c r="C337" s="16"/>
      <c r="D337" s="16"/>
      <c r="E337" s="16"/>
      <c r="F337" s="17"/>
      <c r="G337" s="17"/>
      <c r="H337" s="18"/>
      <c r="I337" s="16"/>
      <c r="J337" s="16"/>
      <c r="K337" s="16"/>
      <c r="L337" s="70" t="e">
        <f t="shared" si="10"/>
        <v>#DIV/0!</v>
      </c>
      <c r="M337" s="16"/>
      <c r="N337" s="17"/>
      <c r="O337" s="16"/>
    </row>
    <row r="338" spans="1:15" x14ac:dyDescent="0.25">
      <c r="A338" s="16"/>
      <c r="B338" s="16"/>
      <c r="C338" s="16"/>
      <c r="D338" s="16"/>
      <c r="E338" s="16"/>
      <c r="F338" s="17"/>
      <c r="G338" s="17"/>
      <c r="H338" s="18"/>
      <c r="I338" s="16"/>
      <c r="J338" s="16"/>
      <c r="K338" s="16"/>
      <c r="L338" s="70" t="e">
        <f t="shared" si="10"/>
        <v>#DIV/0!</v>
      </c>
      <c r="M338" s="16"/>
      <c r="N338" s="17"/>
      <c r="O338" s="16"/>
    </row>
    <row r="339" spans="1:15" x14ac:dyDescent="0.25">
      <c r="A339" s="16"/>
      <c r="B339" s="16"/>
      <c r="C339" s="16"/>
      <c r="D339" s="16"/>
      <c r="E339" s="16"/>
      <c r="F339" s="17"/>
      <c r="G339" s="17"/>
      <c r="H339" s="18"/>
      <c r="I339" s="16"/>
      <c r="J339" s="16"/>
      <c r="K339" s="16"/>
      <c r="L339" s="70" t="e">
        <f t="shared" si="10"/>
        <v>#DIV/0!</v>
      </c>
      <c r="M339" s="16"/>
      <c r="N339" s="17"/>
      <c r="O339" s="16"/>
    </row>
    <row r="340" spans="1:15" x14ac:dyDescent="0.25">
      <c r="A340" s="16"/>
      <c r="B340" s="16"/>
      <c r="C340" s="16"/>
      <c r="D340" s="16"/>
      <c r="E340" s="16"/>
      <c r="F340" s="17"/>
      <c r="G340" s="17"/>
      <c r="H340" s="18"/>
      <c r="I340" s="16"/>
      <c r="J340" s="16"/>
      <c r="K340" s="16"/>
      <c r="L340" s="70" t="e">
        <f t="shared" si="10"/>
        <v>#DIV/0!</v>
      </c>
      <c r="M340" s="16"/>
      <c r="N340" s="17"/>
      <c r="O340" s="16"/>
    </row>
    <row r="341" spans="1:15" x14ac:dyDescent="0.25">
      <c r="A341" s="16"/>
      <c r="B341" s="16"/>
      <c r="C341" s="16"/>
      <c r="D341" s="16"/>
      <c r="E341" s="16"/>
      <c r="F341" s="17"/>
      <c r="G341" s="17"/>
      <c r="H341" s="18"/>
      <c r="I341" s="16"/>
      <c r="J341" s="16"/>
      <c r="K341" s="16"/>
      <c r="L341" s="70" t="e">
        <f t="shared" si="10"/>
        <v>#DIV/0!</v>
      </c>
      <c r="M341" s="16"/>
      <c r="N341" s="17"/>
      <c r="O341" s="16"/>
    </row>
    <row r="342" spans="1:15" x14ac:dyDescent="0.25">
      <c r="A342" s="16"/>
      <c r="B342" s="16"/>
      <c r="C342" s="16"/>
      <c r="D342" s="16"/>
      <c r="E342" s="16"/>
      <c r="F342" s="17"/>
      <c r="G342" s="17"/>
      <c r="H342" s="18"/>
      <c r="I342" s="16"/>
      <c r="J342" s="16"/>
      <c r="K342" s="16"/>
      <c r="L342" s="70" t="e">
        <f t="shared" si="10"/>
        <v>#DIV/0!</v>
      </c>
      <c r="M342" s="16"/>
      <c r="N342" s="17"/>
      <c r="O342" s="16"/>
    </row>
    <row r="343" spans="1:15" x14ac:dyDescent="0.25">
      <c r="A343" s="16"/>
      <c r="B343" s="16"/>
      <c r="C343" s="16"/>
      <c r="D343" s="16"/>
      <c r="E343" s="16"/>
      <c r="F343" s="17"/>
      <c r="G343" s="17"/>
      <c r="H343" s="18"/>
      <c r="I343" s="16"/>
      <c r="J343" s="16"/>
      <c r="K343" s="16"/>
      <c r="L343" s="70" t="e">
        <f t="shared" si="10"/>
        <v>#DIV/0!</v>
      </c>
      <c r="M343" s="16"/>
      <c r="N343" s="17"/>
      <c r="O343" s="16"/>
    </row>
    <row r="344" spans="1:15" x14ac:dyDescent="0.25">
      <c r="A344" s="16"/>
      <c r="B344" s="16"/>
      <c r="C344" s="16"/>
      <c r="D344" s="16"/>
      <c r="E344" s="16"/>
      <c r="F344" s="17"/>
      <c r="G344" s="17"/>
      <c r="H344" s="18"/>
      <c r="I344" s="16"/>
      <c r="J344" s="16"/>
      <c r="K344" s="16"/>
      <c r="L344" s="70" t="e">
        <f t="shared" si="10"/>
        <v>#DIV/0!</v>
      </c>
      <c r="M344" s="16"/>
      <c r="N344" s="17"/>
      <c r="O344" s="16"/>
    </row>
    <row r="345" spans="1:15" x14ac:dyDescent="0.25">
      <c r="A345" s="16"/>
      <c r="B345" s="16"/>
      <c r="C345" s="16"/>
      <c r="D345" s="16"/>
      <c r="E345" s="16"/>
      <c r="F345" s="17"/>
      <c r="G345" s="17"/>
      <c r="H345" s="18"/>
      <c r="I345" s="16"/>
      <c r="J345" s="16"/>
      <c r="K345" s="16"/>
      <c r="L345" s="70" t="e">
        <f t="shared" si="10"/>
        <v>#DIV/0!</v>
      </c>
      <c r="M345" s="16"/>
      <c r="N345" s="17"/>
      <c r="O345" s="16"/>
    </row>
    <row r="346" spans="1:15" x14ac:dyDescent="0.25">
      <c r="A346" s="16"/>
      <c r="B346" s="16"/>
      <c r="C346" s="16"/>
      <c r="D346" s="16"/>
      <c r="E346" s="16"/>
      <c r="F346" s="17"/>
      <c r="G346" s="17"/>
      <c r="H346" s="18"/>
      <c r="I346" s="16"/>
      <c r="J346" s="16"/>
      <c r="K346" s="16"/>
      <c r="L346" s="70" t="e">
        <f t="shared" si="10"/>
        <v>#DIV/0!</v>
      </c>
      <c r="M346" s="16"/>
      <c r="N346" s="17"/>
      <c r="O346" s="16"/>
    </row>
    <row r="347" spans="1:15" x14ac:dyDescent="0.25">
      <c r="A347" s="16"/>
      <c r="B347" s="16"/>
      <c r="C347" s="16"/>
      <c r="D347" s="16"/>
      <c r="E347" s="16"/>
      <c r="F347" s="17"/>
      <c r="G347" s="17"/>
      <c r="H347" s="18"/>
      <c r="I347" s="16"/>
      <c r="J347" s="16"/>
      <c r="K347" s="16"/>
      <c r="L347" s="70" t="e">
        <f t="shared" si="10"/>
        <v>#DIV/0!</v>
      </c>
      <c r="M347" s="16"/>
      <c r="N347" s="17"/>
      <c r="O347" s="16"/>
    </row>
    <row r="348" spans="1:15" x14ac:dyDescent="0.25">
      <c r="A348" s="16"/>
      <c r="B348" s="16"/>
      <c r="C348" s="16"/>
      <c r="D348" s="16"/>
      <c r="E348" s="16"/>
      <c r="F348" s="17"/>
      <c r="G348" s="17"/>
      <c r="H348" s="18"/>
      <c r="I348" s="16"/>
      <c r="J348" s="16"/>
      <c r="K348" s="16"/>
      <c r="L348" s="70" t="e">
        <f t="shared" si="10"/>
        <v>#DIV/0!</v>
      </c>
      <c r="M348" s="16"/>
      <c r="N348" s="17"/>
      <c r="O348" s="16"/>
    </row>
    <row r="349" spans="1:15" x14ac:dyDescent="0.25">
      <c r="A349" s="16"/>
      <c r="B349" s="16"/>
      <c r="C349" s="16"/>
      <c r="D349" s="16"/>
      <c r="E349" s="16"/>
      <c r="F349" s="17"/>
      <c r="G349" s="17"/>
      <c r="H349" s="18"/>
      <c r="I349" s="16"/>
      <c r="J349" s="16"/>
      <c r="K349" s="16"/>
      <c r="L349" s="70" t="e">
        <f t="shared" si="10"/>
        <v>#DIV/0!</v>
      </c>
      <c r="M349" s="16"/>
      <c r="N349" s="17"/>
      <c r="O349" s="16"/>
    </row>
    <row r="350" spans="1:15" x14ac:dyDescent="0.25">
      <c r="A350" s="16"/>
      <c r="B350" s="16"/>
      <c r="C350" s="16"/>
      <c r="D350" s="16"/>
      <c r="E350" s="16"/>
      <c r="F350" s="17"/>
      <c r="G350" s="17"/>
      <c r="H350" s="18"/>
      <c r="I350" s="16"/>
      <c r="J350" s="16"/>
      <c r="K350" s="16"/>
      <c r="L350" s="70" t="e">
        <f t="shared" si="10"/>
        <v>#DIV/0!</v>
      </c>
      <c r="M350" s="16"/>
      <c r="N350" s="17"/>
      <c r="O350" s="16"/>
    </row>
    <row r="351" spans="1:15" x14ac:dyDescent="0.25">
      <c r="A351" s="16"/>
      <c r="B351" s="16"/>
      <c r="C351" s="16"/>
      <c r="D351" s="16"/>
      <c r="E351" s="16"/>
      <c r="F351" s="17"/>
      <c r="G351" s="17"/>
      <c r="H351" s="18"/>
      <c r="I351" s="16"/>
      <c r="J351" s="16"/>
      <c r="K351" s="16"/>
      <c r="L351" s="70" t="e">
        <f t="shared" si="10"/>
        <v>#DIV/0!</v>
      </c>
      <c r="M351" s="16"/>
      <c r="N351" s="17"/>
      <c r="O351" s="16"/>
    </row>
    <row r="352" spans="1:15" x14ac:dyDescent="0.25">
      <c r="A352" s="16"/>
      <c r="B352" s="16"/>
      <c r="C352" s="16"/>
      <c r="D352" s="16"/>
      <c r="E352" s="16"/>
      <c r="F352" s="17"/>
      <c r="G352" s="17"/>
      <c r="H352" s="18"/>
      <c r="I352" s="16"/>
      <c r="J352" s="16"/>
      <c r="K352" s="16"/>
      <c r="L352" s="70" t="e">
        <f t="shared" si="10"/>
        <v>#DIV/0!</v>
      </c>
      <c r="M352" s="16"/>
      <c r="N352" s="17"/>
      <c r="O352" s="16"/>
    </row>
    <row r="353" spans="1:15" x14ac:dyDescent="0.25">
      <c r="A353" s="16"/>
      <c r="B353" s="16"/>
      <c r="C353" s="16"/>
      <c r="D353" s="16"/>
      <c r="E353" s="16"/>
      <c r="F353" s="17"/>
      <c r="G353" s="17"/>
      <c r="H353" s="18"/>
      <c r="I353" s="16"/>
      <c r="J353" s="16"/>
      <c r="K353" s="16"/>
      <c r="L353" s="70" t="e">
        <f t="shared" si="10"/>
        <v>#DIV/0!</v>
      </c>
      <c r="M353" s="16"/>
      <c r="N353" s="17"/>
      <c r="O353" s="16"/>
    </row>
    <row r="354" spans="1:15" x14ac:dyDescent="0.25">
      <c r="A354" s="16"/>
      <c r="B354" s="16"/>
      <c r="C354" s="16"/>
      <c r="D354" s="16"/>
      <c r="E354" s="16"/>
      <c r="F354" s="17"/>
      <c r="G354" s="17"/>
      <c r="H354" s="18"/>
      <c r="I354" s="16"/>
      <c r="J354" s="16"/>
      <c r="K354" s="16"/>
      <c r="L354" s="70" t="e">
        <f t="shared" si="10"/>
        <v>#DIV/0!</v>
      </c>
      <c r="M354" s="16"/>
      <c r="N354" s="17"/>
      <c r="O354" s="16"/>
    </row>
    <row r="355" spans="1:15" x14ac:dyDescent="0.25">
      <c r="A355" s="16"/>
      <c r="B355" s="16"/>
      <c r="C355" s="16"/>
      <c r="D355" s="16"/>
      <c r="E355" s="16"/>
      <c r="F355" s="17"/>
      <c r="G355" s="17"/>
      <c r="H355" s="18"/>
      <c r="I355" s="16"/>
      <c r="J355" s="16"/>
      <c r="K355" s="16"/>
      <c r="L355" s="70" t="e">
        <f t="shared" si="10"/>
        <v>#DIV/0!</v>
      </c>
      <c r="M355" s="16"/>
      <c r="N355" s="17"/>
      <c r="O355" s="16"/>
    </row>
    <row r="356" spans="1:15" x14ac:dyDescent="0.25">
      <c r="A356" s="16"/>
      <c r="B356" s="16"/>
      <c r="C356" s="16"/>
      <c r="D356" s="16"/>
      <c r="E356" s="16"/>
      <c r="F356" s="17"/>
      <c r="G356" s="17"/>
      <c r="H356" s="18"/>
      <c r="I356" s="16"/>
      <c r="J356" s="16"/>
      <c r="K356" s="16"/>
      <c r="L356" s="70" t="e">
        <f t="shared" si="10"/>
        <v>#DIV/0!</v>
      </c>
      <c r="M356" s="16"/>
      <c r="N356" s="17"/>
      <c r="O356" s="16"/>
    </row>
    <row r="357" spans="1:15" x14ac:dyDescent="0.25">
      <c r="A357" s="16"/>
      <c r="B357" s="16"/>
      <c r="C357" s="16"/>
      <c r="D357" s="16"/>
      <c r="E357" s="16"/>
      <c r="F357" s="17"/>
      <c r="G357" s="17"/>
      <c r="H357" s="18"/>
      <c r="I357" s="16"/>
      <c r="J357" s="16"/>
      <c r="K357" s="16"/>
      <c r="L357" s="70" t="e">
        <f t="shared" si="10"/>
        <v>#DIV/0!</v>
      </c>
      <c r="M357" s="16"/>
      <c r="N357" s="17"/>
      <c r="O357" s="16"/>
    </row>
    <row r="358" spans="1:15" x14ac:dyDescent="0.25">
      <c r="A358" s="16"/>
      <c r="B358" s="16"/>
      <c r="C358" s="16"/>
      <c r="D358" s="16"/>
      <c r="E358" s="16"/>
      <c r="F358" s="17"/>
      <c r="G358" s="17"/>
      <c r="H358" s="18"/>
      <c r="I358" s="16"/>
      <c r="J358" s="16"/>
      <c r="K358" s="16"/>
      <c r="L358" s="70" t="e">
        <f t="shared" si="10"/>
        <v>#DIV/0!</v>
      </c>
      <c r="M358" s="16"/>
      <c r="N358" s="17"/>
      <c r="O358" s="16"/>
    </row>
    <row r="359" spans="1:15" x14ac:dyDescent="0.25">
      <c r="A359" s="16"/>
      <c r="B359" s="16"/>
      <c r="C359" s="16"/>
      <c r="D359" s="16"/>
      <c r="E359" s="16"/>
      <c r="F359" s="17"/>
      <c r="G359" s="17"/>
      <c r="H359" s="18"/>
      <c r="I359" s="16"/>
      <c r="J359" s="16"/>
      <c r="K359" s="16"/>
      <c r="L359" s="70" t="e">
        <f t="shared" si="10"/>
        <v>#DIV/0!</v>
      </c>
      <c r="M359" s="16"/>
      <c r="N359" s="17"/>
      <c r="O359" s="16"/>
    </row>
    <row r="360" spans="1:15" x14ac:dyDescent="0.25">
      <c r="A360" s="16"/>
      <c r="B360" s="16"/>
      <c r="C360" s="16"/>
      <c r="D360" s="16"/>
      <c r="E360" s="16"/>
      <c r="F360" s="17"/>
      <c r="G360" s="17"/>
      <c r="H360" s="18"/>
      <c r="I360" s="16"/>
      <c r="J360" s="16"/>
      <c r="K360" s="16"/>
      <c r="L360" s="70" t="e">
        <f t="shared" si="10"/>
        <v>#DIV/0!</v>
      </c>
      <c r="M360" s="16"/>
      <c r="N360" s="17"/>
      <c r="O360" s="16"/>
    </row>
    <row r="361" spans="1:15" x14ac:dyDescent="0.25">
      <c r="A361" s="16"/>
      <c r="B361" s="16"/>
      <c r="C361" s="16"/>
      <c r="D361" s="16"/>
      <c r="E361" s="16"/>
      <c r="F361" s="17"/>
      <c r="G361" s="17"/>
      <c r="H361" s="18"/>
      <c r="I361" s="16"/>
      <c r="J361" s="16"/>
      <c r="K361" s="16"/>
      <c r="L361" s="70" t="e">
        <f t="shared" si="10"/>
        <v>#DIV/0!</v>
      </c>
      <c r="M361" s="16"/>
      <c r="N361" s="17"/>
      <c r="O361" s="16"/>
    </row>
    <row r="362" spans="1:15" x14ac:dyDescent="0.25">
      <c r="A362" s="16"/>
      <c r="B362" s="16"/>
      <c r="C362" s="16"/>
      <c r="D362" s="16"/>
      <c r="E362" s="16"/>
      <c r="F362" s="17"/>
      <c r="G362" s="17"/>
      <c r="H362" s="18"/>
      <c r="I362" s="16"/>
      <c r="J362" s="16"/>
      <c r="K362" s="16"/>
      <c r="L362" s="70" t="e">
        <f t="shared" si="10"/>
        <v>#DIV/0!</v>
      </c>
      <c r="M362" s="16"/>
      <c r="N362" s="17"/>
      <c r="O362" s="16"/>
    </row>
    <row r="363" spans="1:15" x14ac:dyDescent="0.25">
      <c r="A363" s="16"/>
      <c r="B363" s="16"/>
      <c r="C363" s="16"/>
      <c r="D363" s="16"/>
      <c r="E363" s="16"/>
      <c r="F363" s="17"/>
      <c r="G363" s="17"/>
      <c r="H363" s="18"/>
      <c r="I363" s="16"/>
      <c r="J363" s="16"/>
      <c r="K363" s="16"/>
      <c r="L363" s="70" t="e">
        <f t="shared" si="10"/>
        <v>#DIV/0!</v>
      </c>
      <c r="M363" s="16"/>
      <c r="N363" s="17"/>
      <c r="O363" s="16"/>
    </row>
    <row r="364" spans="1:15" x14ac:dyDescent="0.25">
      <c r="A364" s="16"/>
      <c r="B364" s="16"/>
      <c r="C364" s="16"/>
      <c r="D364" s="16"/>
      <c r="E364" s="16"/>
      <c r="F364" s="17"/>
      <c r="G364" s="17"/>
      <c r="H364" s="18"/>
      <c r="I364" s="16"/>
      <c r="J364" s="16"/>
      <c r="K364" s="16"/>
      <c r="L364" s="70" t="e">
        <f t="shared" si="10"/>
        <v>#DIV/0!</v>
      </c>
      <c r="M364" s="16"/>
      <c r="N364" s="17"/>
      <c r="O364" s="16"/>
    </row>
    <row r="365" spans="1:15" x14ac:dyDescent="0.25">
      <c r="A365" s="16"/>
      <c r="B365" s="16"/>
      <c r="C365" s="16"/>
      <c r="D365" s="16"/>
      <c r="E365" s="16"/>
      <c r="F365" s="17"/>
      <c r="G365" s="17"/>
      <c r="H365" s="18"/>
      <c r="I365" s="16"/>
      <c r="J365" s="16"/>
      <c r="K365" s="16"/>
      <c r="L365" s="70" t="e">
        <f t="shared" si="10"/>
        <v>#DIV/0!</v>
      </c>
      <c r="M365" s="16"/>
      <c r="N365" s="17"/>
      <c r="O365" s="16"/>
    </row>
    <row r="366" spans="1:15" x14ac:dyDescent="0.25">
      <c r="A366" s="16"/>
      <c r="B366" s="16"/>
      <c r="C366" s="16"/>
      <c r="D366" s="16"/>
      <c r="E366" s="16"/>
      <c r="F366" s="17"/>
      <c r="G366" s="17"/>
      <c r="H366" s="18"/>
      <c r="I366" s="16"/>
      <c r="J366" s="16"/>
      <c r="K366" s="16"/>
      <c r="L366" s="70" t="e">
        <f t="shared" si="10"/>
        <v>#DIV/0!</v>
      </c>
      <c r="M366" s="16"/>
      <c r="N366" s="17"/>
      <c r="O366" s="16"/>
    </row>
    <row r="367" spans="1:15" x14ac:dyDescent="0.25">
      <c r="A367" s="16"/>
      <c r="B367" s="16"/>
      <c r="C367" s="16"/>
      <c r="D367" s="16"/>
      <c r="E367" s="16"/>
      <c r="F367" s="17"/>
      <c r="G367" s="17"/>
      <c r="H367" s="18"/>
      <c r="I367" s="16"/>
      <c r="J367" s="16"/>
      <c r="K367" s="16"/>
      <c r="L367" s="70" t="e">
        <f t="shared" si="10"/>
        <v>#DIV/0!</v>
      </c>
      <c r="M367" s="16"/>
      <c r="N367" s="17"/>
      <c r="O367" s="16"/>
    </row>
    <row r="368" spans="1:15" x14ac:dyDescent="0.25">
      <c r="A368" s="16"/>
      <c r="B368" s="16"/>
      <c r="C368" s="16"/>
      <c r="D368" s="16"/>
      <c r="E368" s="16"/>
      <c r="F368" s="17"/>
      <c r="G368" s="17"/>
      <c r="H368" s="18"/>
      <c r="I368" s="16"/>
      <c r="J368" s="16"/>
      <c r="K368" s="16"/>
      <c r="L368" s="70" t="e">
        <f t="shared" si="10"/>
        <v>#DIV/0!</v>
      </c>
      <c r="M368" s="16"/>
      <c r="N368" s="17"/>
      <c r="O368" s="16"/>
    </row>
    <row r="369" spans="1:15" x14ac:dyDescent="0.25">
      <c r="A369" s="16"/>
      <c r="B369" s="16"/>
      <c r="C369" s="16"/>
      <c r="D369" s="16"/>
      <c r="E369" s="16"/>
      <c r="F369" s="17"/>
      <c r="G369" s="17"/>
      <c r="H369" s="18"/>
      <c r="I369" s="16"/>
      <c r="J369" s="16"/>
      <c r="K369" s="16"/>
      <c r="L369" s="70" t="e">
        <f t="shared" si="10"/>
        <v>#DIV/0!</v>
      </c>
      <c r="M369" s="16"/>
      <c r="N369" s="17"/>
      <c r="O369" s="16"/>
    </row>
    <row r="370" spans="1:15" x14ac:dyDescent="0.25">
      <c r="A370" s="16"/>
      <c r="B370" s="16"/>
      <c r="C370" s="16"/>
      <c r="D370" s="16"/>
      <c r="E370" s="16"/>
      <c r="F370" s="17"/>
      <c r="G370" s="17"/>
      <c r="H370" s="18"/>
      <c r="I370" s="16"/>
      <c r="J370" s="16"/>
      <c r="K370" s="16"/>
      <c r="L370" s="70" t="e">
        <f t="shared" si="10"/>
        <v>#DIV/0!</v>
      </c>
      <c r="M370" s="16"/>
      <c r="N370" s="17"/>
      <c r="O370" s="16"/>
    </row>
    <row r="371" spans="1:15" x14ac:dyDescent="0.25">
      <c r="A371" s="16"/>
      <c r="B371" s="16"/>
      <c r="C371" s="16"/>
      <c r="D371" s="16"/>
      <c r="E371" s="16"/>
      <c r="F371" s="17"/>
      <c r="G371" s="17"/>
      <c r="H371" s="18"/>
      <c r="I371" s="16"/>
      <c r="J371" s="16"/>
      <c r="K371" s="16"/>
      <c r="L371" s="70" t="e">
        <f t="shared" si="10"/>
        <v>#DIV/0!</v>
      </c>
      <c r="M371" s="16"/>
      <c r="N371" s="17"/>
      <c r="O371" s="16"/>
    </row>
    <row r="372" spans="1:15" x14ac:dyDescent="0.25">
      <c r="A372" s="16"/>
      <c r="B372" s="16"/>
      <c r="C372" s="16"/>
      <c r="D372" s="16"/>
      <c r="E372" s="16"/>
      <c r="F372" s="17"/>
      <c r="G372" s="17"/>
      <c r="H372" s="18"/>
      <c r="I372" s="16"/>
      <c r="J372" s="16"/>
      <c r="K372" s="16"/>
      <c r="L372" s="70" t="e">
        <f t="shared" si="10"/>
        <v>#DIV/0!</v>
      </c>
      <c r="M372" s="16"/>
      <c r="N372" s="17"/>
      <c r="O372" s="16"/>
    </row>
    <row r="373" spans="1:15" x14ac:dyDescent="0.25">
      <c r="A373" s="16"/>
      <c r="B373" s="16"/>
      <c r="C373" s="16"/>
      <c r="D373" s="16"/>
      <c r="E373" s="16"/>
      <c r="F373" s="17"/>
      <c r="G373" s="17"/>
      <c r="H373" s="18"/>
      <c r="I373" s="16"/>
      <c r="J373" s="16"/>
      <c r="K373" s="16"/>
      <c r="L373" s="70" t="e">
        <f t="shared" ref="L373:L436" si="11">IF((K373/D373)&gt;100%,100%,(K373/D373))</f>
        <v>#DIV/0!</v>
      </c>
      <c r="M373" s="16"/>
      <c r="N373" s="17"/>
      <c r="O373" s="16"/>
    </row>
    <row r="374" spans="1:15" x14ac:dyDescent="0.25">
      <c r="A374" s="16"/>
      <c r="B374" s="16"/>
      <c r="C374" s="16"/>
      <c r="D374" s="16"/>
      <c r="E374" s="16"/>
      <c r="F374" s="17"/>
      <c r="G374" s="17"/>
      <c r="H374" s="18"/>
      <c r="I374" s="16"/>
      <c r="J374" s="16"/>
      <c r="K374" s="16"/>
      <c r="L374" s="70" t="e">
        <f t="shared" si="11"/>
        <v>#DIV/0!</v>
      </c>
      <c r="M374" s="16"/>
      <c r="N374" s="17"/>
      <c r="O374" s="16"/>
    </row>
    <row r="375" spans="1:15" x14ac:dyDescent="0.25">
      <c r="A375" s="16"/>
      <c r="B375" s="16"/>
      <c r="C375" s="16"/>
      <c r="D375" s="16"/>
      <c r="E375" s="16"/>
      <c r="F375" s="17"/>
      <c r="G375" s="17"/>
      <c r="H375" s="18"/>
      <c r="I375" s="16"/>
      <c r="J375" s="16"/>
      <c r="K375" s="16"/>
      <c r="L375" s="70" t="e">
        <f t="shared" si="11"/>
        <v>#DIV/0!</v>
      </c>
      <c r="M375" s="16"/>
      <c r="N375" s="17"/>
      <c r="O375" s="16"/>
    </row>
    <row r="376" spans="1:15" x14ac:dyDescent="0.25">
      <c r="A376" s="16"/>
      <c r="B376" s="16"/>
      <c r="C376" s="16"/>
      <c r="D376" s="16"/>
      <c r="E376" s="16"/>
      <c r="F376" s="17"/>
      <c r="G376" s="17"/>
      <c r="H376" s="18"/>
      <c r="I376" s="16"/>
      <c r="J376" s="16"/>
      <c r="K376" s="16"/>
      <c r="L376" s="70" t="e">
        <f t="shared" si="11"/>
        <v>#DIV/0!</v>
      </c>
      <c r="M376" s="16"/>
      <c r="N376" s="17"/>
      <c r="O376" s="16"/>
    </row>
    <row r="377" spans="1:15" x14ac:dyDescent="0.25">
      <c r="A377" s="16"/>
      <c r="B377" s="16"/>
      <c r="C377" s="16"/>
      <c r="D377" s="16"/>
      <c r="E377" s="16"/>
      <c r="F377" s="17"/>
      <c r="G377" s="17"/>
      <c r="H377" s="18"/>
      <c r="I377" s="16"/>
      <c r="J377" s="16"/>
      <c r="K377" s="16"/>
      <c r="L377" s="70" t="e">
        <f t="shared" si="11"/>
        <v>#DIV/0!</v>
      </c>
      <c r="M377" s="16"/>
      <c r="N377" s="17"/>
      <c r="O377" s="16"/>
    </row>
    <row r="378" spans="1:15" x14ac:dyDescent="0.25">
      <c r="A378" s="16"/>
      <c r="B378" s="16"/>
      <c r="C378" s="16"/>
      <c r="D378" s="16"/>
      <c r="E378" s="16"/>
      <c r="F378" s="17"/>
      <c r="G378" s="17"/>
      <c r="H378" s="18"/>
      <c r="I378" s="16"/>
      <c r="J378" s="16"/>
      <c r="K378" s="16"/>
      <c r="L378" s="70" t="e">
        <f t="shared" si="11"/>
        <v>#DIV/0!</v>
      </c>
      <c r="M378" s="16"/>
      <c r="N378" s="17"/>
      <c r="O378" s="16"/>
    </row>
    <row r="379" spans="1:15" x14ac:dyDescent="0.25">
      <c r="A379" s="16"/>
      <c r="B379" s="16"/>
      <c r="C379" s="16"/>
      <c r="D379" s="16"/>
      <c r="E379" s="16"/>
      <c r="F379" s="17"/>
      <c r="G379" s="17"/>
      <c r="H379" s="18"/>
      <c r="I379" s="16"/>
      <c r="J379" s="16"/>
      <c r="K379" s="16"/>
      <c r="L379" s="70" t="e">
        <f t="shared" si="11"/>
        <v>#DIV/0!</v>
      </c>
      <c r="M379" s="16"/>
      <c r="N379" s="17"/>
      <c r="O379" s="16"/>
    </row>
    <row r="380" spans="1:15" x14ac:dyDescent="0.25">
      <c r="A380" s="16"/>
      <c r="B380" s="16"/>
      <c r="C380" s="16"/>
      <c r="D380" s="16"/>
      <c r="E380" s="16"/>
      <c r="F380" s="17"/>
      <c r="G380" s="17"/>
      <c r="H380" s="18"/>
      <c r="I380" s="16"/>
      <c r="J380" s="16"/>
      <c r="K380" s="16"/>
      <c r="L380" s="70" t="e">
        <f t="shared" si="11"/>
        <v>#DIV/0!</v>
      </c>
      <c r="M380" s="16"/>
      <c r="N380" s="17"/>
      <c r="O380" s="16"/>
    </row>
    <row r="381" spans="1:15" x14ac:dyDescent="0.25">
      <c r="A381" s="16"/>
      <c r="B381" s="16"/>
      <c r="C381" s="16"/>
      <c r="D381" s="16"/>
      <c r="E381" s="16"/>
      <c r="F381" s="17"/>
      <c r="G381" s="17"/>
      <c r="H381" s="18"/>
      <c r="I381" s="16"/>
      <c r="J381" s="16"/>
      <c r="K381" s="16"/>
      <c r="L381" s="70" t="e">
        <f t="shared" si="11"/>
        <v>#DIV/0!</v>
      </c>
      <c r="M381" s="16"/>
      <c r="N381" s="17"/>
      <c r="O381" s="16"/>
    </row>
    <row r="382" spans="1:15" x14ac:dyDescent="0.25">
      <c r="A382" s="16"/>
      <c r="B382" s="16"/>
      <c r="C382" s="16"/>
      <c r="D382" s="16"/>
      <c r="E382" s="16"/>
      <c r="F382" s="17"/>
      <c r="G382" s="17"/>
      <c r="H382" s="18"/>
      <c r="I382" s="16"/>
      <c r="J382" s="16"/>
      <c r="K382" s="16"/>
      <c r="L382" s="70" t="e">
        <f t="shared" si="11"/>
        <v>#DIV/0!</v>
      </c>
      <c r="M382" s="16"/>
      <c r="N382" s="17"/>
      <c r="O382" s="16"/>
    </row>
    <row r="383" spans="1:15" x14ac:dyDescent="0.25">
      <c r="A383" s="16"/>
      <c r="B383" s="16"/>
      <c r="C383" s="16"/>
      <c r="D383" s="16"/>
      <c r="E383" s="16"/>
      <c r="F383" s="17"/>
      <c r="G383" s="17"/>
      <c r="H383" s="18"/>
      <c r="I383" s="16"/>
      <c r="J383" s="16"/>
      <c r="K383" s="16"/>
      <c r="L383" s="70" t="e">
        <f t="shared" si="11"/>
        <v>#DIV/0!</v>
      </c>
      <c r="M383" s="16"/>
      <c r="N383" s="17"/>
      <c r="O383" s="16"/>
    </row>
    <row r="384" spans="1:15" x14ac:dyDescent="0.25">
      <c r="A384" s="16"/>
      <c r="B384" s="16"/>
      <c r="C384" s="16"/>
      <c r="D384" s="16"/>
      <c r="E384" s="16"/>
      <c r="F384" s="17"/>
      <c r="G384" s="17"/>
      <c r="H384" s="18"/>
      <c r="I384" s="16"/>
      <c r="J384" s="16"/>
      <c r="K384" s="16"/>
      <c r="L384" s="70" t="e">
        <f t="shared" si="11"/>
        <v>#DIV/0!</v>
      </c>
      <c r="M384" s="16"/>
      <c r="N384" s="17"/>
      <c r="O384" s="16"/>
    </row>
    <row r="385" spans="1:15" x14ac:dyDescent="0.25">
      <c r="A385" s="16"/>
      <c r="B385" s="16"/>
      <c r="C385" s="16"/>
      <c r="D385" s="16"/>
      <c r="E385" s="16"/>
      <c r="F385" s="17"/>
      <c r="G385" s="17"/>
      <c r="H385" s="18"/>
      <c r="I385" s="16"/>
      <c r="J385" s="16"/>
      <c r="K385" s="16"/>
      <c r="L385" s="70" t="e">
        <f t="shared" si="11"/>
        <v>#DIV/0!</v>
      </c>
      <c r="M385" s="16"/>
      <c r="N385" s="17"/>
      <c r="O385" s="16"/>
    </row>
    <row r="386" spans="1:15" x14ac:dyDescent="0.25">
      <c r="A386" s="16"/>
      <c r="B386" s="16"/>
      <c r="C386" s="16"/>
      <c r="D386" s="16"/>
      <c r="E386" s="16"/>
      <c r="F386" s="17"/>
      <c r="G386" s="17"/>
      <c r="H386" s="18"/>
      <c r="I386" s="16"/>
      <c r="J386" s="16"/>
      <c r="K386" s="16"/>
      <c r="L386" s="70" t="e">
        <f t="shared" si="11"/>
        <v>#DIV/0!</v>
      </c>
      <c r="M386" s="16"/>
      <c r="N386" s="17"/>
      <c r="O386" s="16"/>
    </row>
    <row r="387" spans="1:15" x14ac:dyDescent="0.25">
      <c r="A387" s="16"/>
      <c r="B387" s="16"/>
      <c r="C387" s="16"/>
      <c r="D387" s="16"/>
      <c r="E387" s="16"/>
      <c r="F387" s="17"/>
      <c r="G387" s="17"/>
      <c r="H387" s="18"/>
      <c r="I387" s="16"/>
      <c r="J387" s="16"/>
      <c r="K387" s="16"/>
      <c r="L387" s="70" t="e">
        <f t="shared" si="11"/>
        <v>#DIV/0!</v>
      </c>
      <c r="M387" s="16"/>
      <c r="N387" s="17"/>
      <c r="O387" s="16"/>
    </row>
    <row r="388" spans="1:15" x14ac:dyDescent="0.25">
      <c r="A388" s="16"/>
      <c r="B388" s="16"/>
      <c r="C388" s="16"/>
      <c r="D388" s="16"/>
      <c r="E388" s="16"/>
      <c r="F388" s="17"/>
      <c r="G388" s="17"/>
      <c r="H388" s="18"/>
      <c r="I388" s="16"/>
      <c r="J388" s="16"/>
      <c r="K388" s="16"/>
      <c r="L388" s="70" t="e">
        <f t="shared" si="11"/>
        <v>#DIV/0!</v>
      </c>
      <c r="M388" s="16"/>
      <c r="N388" s="17"/>
      <c r="O388" s="16"/>
    </row>
    <row r="389" spans="1:15" x14ac:dyDescent="0.25">
      <c r="A389" s="16"/>
      <c r="B389" s="16"/>
      <c r="C389" s="16"/>
      <c r="D389" s="16"/>
      <c r="E389" s="16"/>
      <c r="F389" s="17"/>
      <c r="G389" s="17"/>
      <c r="H389" s="18"/>
      <c r="I389" s="16"/>
      <c r="J389" s="16"/>
      <c r="K389" s="16"/>
      <c r="L389" s="70" t="e">
        <f t="shared" si="11"/>
        <v>#DIV/0!</v>
      </c>
      <c r="M389" s="16"/>
      <c r="N389" s="17"/>
      <c r="O389" s="16"/>
    </row>
    <row r="390" spans="1:15" x14ac:dyDescent="0.25">
      <c r="A390" s="16"/>
      <c r="B390" s="16"/>
      <c r="C390" s="16"/>
      <c r="D390" s="16"/>
      <c r="E390" s="16"/>
      <c r="F390" s="17"/>
      <c r="G390" s="17"/>
      <c r="H390" s="18"/>
      <c r="I390" s="16"/>
      <c r="J390" s="16"/>
      <c r="K390" s="16"/>
      <c r="L390" s="70" t="e">
        <f t="shared" si="11"/>
        <v>#DIV/0!</v>
      </c>
      <c r="M390" s="16"/>
      <c r="N390" s="17"/>
      <c r="O390" s="16"/>
    </row>
    <row r="391" spans="1:15" x14ac:dyDescent="0.25">
      <c r="A391" s="16"/>
      <c r="B391" s="16"/>
      <c r="C391" s="16"/>
      <c r="D391" s="16"/>
      <c r="E391" s="16"/>
      <c r="F391" s="17"/>
      <c r="G391" s="17"/>
      <c r="H391" s="18"/>
      <c r="I391" s="16"/>
      <c r="J391" s="16"/>
      <c r="K391" s="16"/>
      <c r="L391" s="70" t="e">
        <f t="shared" si="11"/>
        <v>#DIV/0!</v>
      </c>
      <c r="M391" s="16"/>
      <c r="N391" s="17"/>
      <c r="O391" s="16"/>
    </row>
    <row r="392" spans="1:15" x14ac:dyDescent="0.25">
      <c r="A392" s="16"/>
      <c r="B392" s="16"/>
      <c r="C392" s="16"/>
      <c r="D392" s="16"/>
      <c r="E392" s="16"/>
      <c r="F392" s="17"/>
      <c r="G392" s="17"/>
      <c r="H392" s="18"/>
      <c r="I392" s="16"/>
      <c r="J392" s="16"/>
      <c r="K392" s="16"/>
      <c r="L392" s="70" t="e">
        <f t="shared" si="11"/>
        <v>#DIV/0!</v>
      </c>
      <c r="M392" s="16"/>
      <c r="N392" s="17"/>
      <c r="O392" s="16"/>
    </row>
    <row r="393" spans="1:15" x14ac:dyDescent="0.25">
      <c r="A393" s="16"/>
      <c r="B393" s="16"/>
      <c r="C393" s="16"/>
      <c r="D393" s="16"/>
      <c r="E393" s="16"/>
      <c r="F393" s="17"/>
      <c r="G393" s="17"/>
      <c r="H393" s="18"/>
      <c r="I393" s="16"/>
      <c r="J393" s="16"/>
      <c r="K393" s="16"/>
      <c r="L393" s="70" t="e">
        <f t="shared" si="11"/>
        <v>#DIV/0!</v>
      </c>
      <c r="M393" s="16"/>
      <c r="N393" s="17"/>
      <c r="O393" s="16"/>
    </row>
    <row r="394" spans="1:15" x14ac:dyDescent="0.25">
      <c r="A394" s="16"/>
      <c r="B394" s="16"/>
      <c r="C394" s="16"/>
      <c r="D394" s="16"/>
      <c r="E394" s="16"/>
      <c r="F394" s="17"/>
      <c r="G394" s="17"/>
      <c r="H394" s="18"/>
      <c r="I394" s="16"/>
      <c r="J394" s="16"/>
      <c r="K394" s="16"/>
      <c r="L394" s="70" t="e">
        <f t="shared" si="11"/>
        <v>#DIV/0!</v>
      </c>
      <c r="M394" s="16"/>
      <c r="N394" s="17"/>
      <c r="O394" s="16"/>
    </row>
    <row r="395" spans="1:15" x14ac:dyDescent="0.25">
      <c r="A395" s="16"/>
      <c r="B395" s="16"/>
      <c r="C395" s="16"/>
      <c r="D395" s="16"/>
      <c r="E395" s="16"/>
      <c r="F395" s="17"/>
      <c r="G395" s="17"/>
      <c r="H395" s="18"/>
      <c r="I395" s="16"/>
      <c r="J395" s="16"/>
      <c r="K395" s="16"/>
      <c r="L395" s="70" t="e">
        <f t="shared" si="11"/>
        <v>#DIV/0!</v>
      </c>
      <c r="M395" s="16"/>
      <c r="N395" s="17"/>
      <c r="O395" s="16"/>
    </row>
    <row r="396" spans="1:15" x14ac:dyDescent="0.25">
      <c r="A396" s="16"/>
      <c r="B396" s="16"/>
      <c r="C396" s="16"/>
      <c r="D396" s="16"/>
      <c r="E396" s="16"/>
      <c r="F396" s="17"/>
      <c r="G396" s="17"/>
      <c r="H396" s="18"/>
      <c r="I396" s="16"/>
      <c r="J396" s="16"/>
      <c r="K396" s="16"/>
      <c r="L396" s="70" t="e">
        <f t="shared" si="11"/>
        <v>#DIV/0!</v>
      </c>
      <c r="M396" s="16"/>
      <c r="N396" s="17"/>
      <c r="O396" s="16"/>
    </row>
    <row r="397" spans="1:15" x14ac:dyDescent="0.25">
      <c r="A397" s="16"/>
      <c r="B397" s="16"/>
      <c r="C397" s="16"/>
      <c r="D397" s="16"/>
      <c r="E397" s="16"/>
      <c r="F397" s="17"/>
      <c r="G397" s="17"/>
      <c r="H397" s="18"/>
      <c r="I397" s="16"/>
      <c r="J397" s="16"/>
      <c r="K397" s="16"/>
      <c r="L397" s="70" t="e">
        <f t="shared" si="11"/>
        <v>#DIV/0!</v>
      </c>
      <c r="M397" s="16"/>
      <c r="N397" s="17"/>
      <c r="O397" s="16"/>
    </row>
    <row r="398" spans="1:15" x14ac:dyDescent="0.25">
      <c r="A398" s="16"/>
      <c r="B398" s="16"/>
      <c r="C398" s="16"/>
      <c r="D398" s="16"/>
      <c r="E398" s="16"/>
      <c r="F398" s="17"/>
      <c r="G398" s="17"/>
      <c r="H398" s="18"/>
      <c r="I398" s="16"/>
      <c r="J398" s="16"/>
      <c r="K398" s="16"/>
      <c r="L398" s="70" t="e">
        <f t="shared" si="11"/>
        <v>#DIV/0!</v>
      </c>
      <c r="M398" s="16"/>
      <c r="N398" s="17"/>
      <c r="O398" s="16"/>
    </row>
    <row r="399" spans="1:15" x14ac:dyDescent="0.25">
      <c r="A399" s="16"/>
      <c r="B399" s="16"/>
      <c r="C399" s="16"/>
      <c r="D399" s="16"/>
      <c r="E399" s="16"/>
      <c r="F399" s="17"/>
      <c r="G399" s="17"/>
      <c r="H399" s="18"/>
      <c r="I399" s="16"/>
      <c r="J399" s="16"/>
      <c r="K399" s="16"/>
      <c r="L399" s="70" t="e">
        <f t="shared" si="11"/>
        <v>#DIV/0!</v>
      </c>
      <c r="M399" s="16"/>
      <c r="N399" s="17"/>
      <c r="O399" s="16"/>
    </row>
    <row r="400" spans="1:15" x14ac:dyDescent="0.25">
      <c r="A400" s="16"/>
      <c r="B400" s="16"/>
      <c r="C400" s="16"/>
      <c r="D400" s="16"/>
      <c r="E400" s="16"/>
      <c r="F400" s="17"/>
      <c r="G400" s="17"/>
      <c r="H400" s="18"/>
      <c r="I400" s="16"/>
      <c r="J400" s="16"/>
      <c r="K400" s="16"/>
      <c r="L400" s="70" t="e">
        <f t="shared" si="11"/>
        <v>#DIV/0!</v>
      </c>
      <c r="M400" s="16"/>
      <c r="N400" s="17"/>
      <c r="O400" s="16"/>
    </row>
    <row r="401" spans="1:15" x14ac:dyDescent="0.25">
      <c r="A401" s="16"/>
      <c r="B401" s="16"/>
      <c r="C401" s="16"/>
      <c r="D401" s="16"/>
      <c r="E401" s="16"/>
      <c r="F401" s="17"/>
      <c r="G401" s="17"/>
      <c r="H401" s="18"/>
      <c r="I401" s="16"/>
      <c r="J401" s="16"/>
      <c r="K401" s="16"/>
      <c r="L401" s="70" t="e">
        <f t="shared" si="11"/>
        <v>#DIV/0!</v>
      </c>
      <c r="M401" s="16"/>
      <c r="N401" s="17"/>
      <c r="O401" s="16"/>
    </row>
    <row r="402" spans="1:15" x14ac:dyDescent="0.25">
      <c r="A402" s="16"/>
      <c r="B402" s="16"/>
      <c r="C402" s="16"/>
      <c r="D402" s="16"/>
      <c r="E402" s="16"/>
      <c r="F402" s="17"/>
      <c r="G402" s="17"/>
      <c r="H402" s="18"/>
      <c r="I402" s="16"/>
      <c r="J402" s="16"/>
      <c r="K402" s="16"/>
      <c r="L402" s="70" t="e">
        <f t="shared" si="11"/>
        <v>#DIV/0!</v>
      </c>
      <c r="M402" s="16"/>
      <c r="N402" s="17"/>
      <c r="O402" s="16"/>
    </row>
    <row r="403" spans="1:15" x14ac:dyDescent="0.25">
      <c r="A403" s="16"/>
      <c r="B403" s="16"/>
      <c r="C403" s="16"/>
      <c r="D403" s="16"/>
      <c r="E403" s="16"/>
      <c r="F403" s="17"/>
      <c r="G403" s="17"/>
      <c r="H403" s="18"/>
      <c r="I403" s="16"/>
      <c r="J403" s="16"/>
      <c r="K403" s="16"/>
      <c r="L403" s="70" t="e">
        <f t="shared" si="11"/>
        <v>#DIV/0!</v>
      </c>
      <c r="M403" s="16"/>
      <c r="N403" s="17"/>
      <c r="O403" s="16"/>
    </row>
    <row r="404" spans="1:15" x14ac:dyDescent="0.25">
      <c r="A404" s="16"/>
      <c r="B404" s="16"/>
      <c r="C404" s="16"/>
      <c r="D404" s="16"/>
      <c r="E404" s="16"/>
      <c r="F404" s="17"/>
      <c r="G404" s="17"/>
      <c r="H404" s="18"/>
      <c r="I404" s="16"/>
      <c r="J404" s="16"/>
      <c r="K404" s="16"/>
      <c r="L404" s="70" t="e">
        <f t="shared" si="11"/>
        <v>#DIV/0!</v>
      </c>
      <c r="M404" s="16"/>
      <c r="N404" s="17"/>
      <c r="O404" s="16"/>
    </row>
    <row r="405" spans="1:15" x14ac:dyDescent="0.25">
      <c r="A405" s="16"/>
      <c r="B405" s="16"/>
      <c r="C405" s="16"/>
      <c r="D405" s="16"/>
      <c r="E405" s="16"/>
      <c r="F405" s="17"/>
      <c r="G405" s="17"/>
      <c r="H405" s="18"/>
      <c r="I405" s="16"/>
      <c r="J405" s="16"/>
      <c r="K405" s="16"/>
      <c r="L405" s="70" t="e">
        <f t="shared" si="11"/>
        <v>#DIV/0!</v>
      </c>
      <c r="M405" s="16"/>
      <c r="N405" s="17"/>
      <c r="O405" s="16"/>
    </row>
    <row r="406" spans="1:15" x14ac:dyDescent="0.25">
      <c r="A406" s="16"/>
      <c r="B406" s="16"/>
      <c r="C406" s="16"/>
      <c r="D406" s="16"/>
      <c r="E406" s="16"/>
      <c r="F406" s="17"/>
      <c r="G406" s="17"/>
      <c r="H406" s="18"/>
      <c r="I406" s="16"/>
      <c r="J406" s="16"/>
      <c r="K406" s="16"/>
      <c r="L406" s="70" t="e">
        <f t="shared" si="11"/>
        <v>#DIV/0!</v>
      </c>
      <c r="M406" s="16"/>
      <c r="N406" s="17"/>
      <c r="O406" s="16"/>
    </row>
    <row r="407" spans="1:15" x14ac:dyDescent="0.25">
      <c r="A407" s="16"/>
      <c r="B407" s="16"/>
      <c r="C407" s="16"/>
      <c r="D407" s="16"/>
      <c r="E407" s="16"/>
      <c r="F407" s="17"/>
      <c r="G407" s="17"/>
      <c r="H407" s="18"/>
      <c r="I407" s="16"/>
      <c r="J407" s="16"/>
      <c r="K407" s="16"/>
      <c r="L407" s="70" t="e">
        <f t="shared" si="11"/>
        <v>#DIV/0!</v>
      </c>
      <c r="M407" s="16"/>
      <c r="N407" s="17"/>
      <c r="O407" s="16"/>
    </row>
    <row r="408" spans="1:15" x14ac:dyDescent="0.25">
      <c r="A408" s="16"/>
      <c r="B408" s="16"/>
      <c r="C408" s="16"/>
      <c r="D408" s="16"/>
      <c r="E408" s="16"/>
      <c r="F408" s="17"/>
      <c r="G408" s="17"/>
      <c r="H408" s="18"/>
      <c r="I408" s="16"/>
      <c r="J408" s="16"/>
      <c r="K408" s="16"/>
      <c r="L408" s="70" t="e">
        <f t="shared" si="11"/>
        <v>#DIV/0!</v>
      </c>
      <c r="M408" s="16"/>
      <c r="N408" s="17"/>
      <c r="O408" s="16"/>
    </row>
    <row r="409" spans="1:15" x14ac:dyDescent="0.25">
      <c r="A409" s="16"/>
      <c r="B409" s="16"/>
      <c r="C409" s="16"/>
      <c r="D409" s="16"/>
      <c r="E409" s="16"/>
      <c r="F409" s="17"/>
      <c r="G409" s="17"/>
      <c r="H409" s="18"/>
      <c r="I409" s="16"/>
      <c r="J409" s="16"/>
      <c r="K409" s="16"/>
      <c r="L409" s="70" t="e">
        <f t="shared" si="11"/>
        <v>#DIV/0!</v>
      </c>
      <c r="M409" s="16"/>
      <c r="N409" s="17"/>
      <c r="O409" s="16"/>
    </row>
    <row r="410" spans="1:15" x14ac:dyDescent="0.25">
      <c r="A410" s="16"/>
      <c r="B410" s="16"/>
      <c r="C410" s="16"/>
      <c r="D410" s="16"/>
      <c r="E410" s="16"/>
      <c r="F410" s="17"/>
      <c r="G410" s="17"/>
      <c r="H410" s="18"/>
      <c r="I410" s="16"/>
      <c r="J410" s="16"/>
      <c r="K410" s="16"/>
      <c r="L410" s="70" t="e">
        <f t="shared" si="11"/>
        <v>#DIV/0!</v>
      </c>
      <c r="M410" s="16"/>
      <c r="N410" s="17"/>
      <c r="O410" s="16"/>
    </row>
    <row r="411" spans="1:15" x14ac:dyDescent="0.25">
      <c r="A411" s="16"/>
      <c r="B411" s="16"/>
      <c r="C411" s="16"/>
      <c r="D411" s="16"/>
      <c r="E411" s="16"/>
      <c r="F411" s="17"/>
      <c r="G411" s="17"/>
      <c r="H411" s="18"/>
      <c r="I411" s="16"/>
      <c r="J411" s="16"/>
      <c r="K411" s="16"/>
      <c r="L411" s="70" t="e">
        <f t="shared" si="11"/>
        <v>#DIV/0!</v>
      </c>
      <c r="M411" s="16"/>
      <c r="N411" s="17"/>
      <c r="O411" s="16"/>
    </row>
    <row r="412" spans="1:15" x14ac:dyDescent="0.25">
      <c r="A412" s="16"/>
      <c r="B412" s="16"/>
      <c r="C412" s="16"/>
      <c r="D412" s="16"/>
      <c r="E412" s="16"/>
      <c r="F412" s="17"/>
      <c r="G412" s="17"/>
      <c r="H412" s="18"/>
      <c r="I412" s="16"/>
      <c r="J412" s="16"/>
      <c r="K412" s="16"/>
      <c r="L412" s="70" t="e">
        <f t="shared" si="11"/>
        <v>#DIV/0!</v>
      </c>
      <c r="M412" s="16"/>
      <c r="N412" s="17"/>
      <c r="O412" s="16"/>
    </row>
    <row r="413" spans="1:15" x14ac:dyDescent="0.25">
      <c r="A413" s="16"/>
      <c r="B413" s="16"/>
      <c r="C413" s="16"/>
      <c r="D413" s="16"/>
      <c r="E413" s="16"/>
      <c r="F413" s="17"/>
      <c r="G413" s="17"/>
      <c r="H413" s="18"/>
      <c r="I413" s="16"/>
      <c r="J413" s="16"/>
      <c r="K413" s="16"/>
      <c r="L413" s="70" t="e">
        <f t="shared" si="11"/>
        <v>#DIV/0!</v>
      </c>
      <c r="M413" s="16"/>
      <c r="N413" s="17"/>
      <c r="O413" s="16"/>
    </row>
    <row r="414" spans="1:15" x14ac:dyDescent="0.25">
      <c r="A414" s="16"/>
      <c r="B414" s="16"/>
      <c r="C414" s="16"/>
      <c r="D414" s="16"/>
      <c r="E414" s="16"/>
      <c r="F414" s="17"/>
      <c r="G414" s="17"/>
      <c r="H414" s="18"/>
      <c r="I414" s="16"/>
      <c r="J414" s="16"/>
      <c r="K414" s="16"/>
      <c r="L414" s="70" t="e">
        <f t="shared" si="11"/>
        <v>#DIV/0!</v>
      </c>
      <c r="M414" s="16"/>
      <c r="N414" s="17"/>
      <c r="O414" s="16"/>
    </row>
    <row r="415" spans="1:15" x14ac:dyDescent="0.25">
      <c r="A415" s="16"/>
      <c r="B415" s="16"/>
      <c r="C415" s="16"/>
      <c r="D415" s="16"/>
      <c r="E415" s="16"/>
      <c r="F415" s="17"/>
      <c r="G415" s="17"/>
      <c r="H415" s="18"/>
      <c r="I415" s="16"/>
      <c r="J415" s="16"/>
      <c r="K415" s="16"/>
      <c r="L415" s="70" t="e">
        <f t="shared" si="11"/>
        <v>#DIV/0!</v>
      </c>
      <c r="M415" s="16"/>
      <c r="N415" s="17"/>
      <c r="O415" s="16"/>
    </row>
    <row r="416" spans="1:15" x14ac:dyDescent="0.25">
      <c r="A416" s="16"/>
      <c r="B416" s="16"/>
      <c r="C416" s="16"/>
      <c r="D416" s="16"/>
      <c r="E416" s="16"/>
      <c r="F416" s="17"/>
      <c r="G416" s="17"/>
      <c r="H416" s="18"/>
      <c r="I416" s="16"/>
      <c r="J416" s="16"/>
      <c r="K416" s="16"/>
      <c r="L416" s="70" t="e">
        <f t="shared" si="11"/>
        <v>#DIV/0!</v>
      </c>
      <c r="M416" s="16"/>
      <c r="N416" s="17"/>
      <c r="O416" s="16"/>
    </row>
    <row r="417" spans="1:15" x14ac:dyDescent="0.25">
      <c r="A417" s="16"/>
      <c r="B417" s="16"/>
      <c r="C417" s="16"/>
      <c r="D417" s="16"/>
      <c r="E417" s="16"/>
      <c r="F417" s="17"/>
      <c r="G417" s="17"/>
      <c r="H417" s="18"/>
      <c r="I417" s="16"/>
      <c r="J417" s="16"/>
      <c r="K417" s="16"/>
      <c r="L417" s="70" t="e">
        <f t="shared" si="11"/>
        <v>#DIV/0!</v>
      </c>
      <c r="M417" s="16"/>
      <c r="N417" s="17"/>
      <c r="O417" s="16"/>
    </row>
    <row r="418" spans="1:15" x14ac:dyDescent="0.25">
      <c r="A418" s="16"/>
      <c r="B418" s="16"/>
      <c r="C418" s="16"/>
      <c r="D418" s="16"/>
      <c r="E418" s="16"/>
      <c r="F418" s="17"/>
      <c r="G418" s="17"/>
      <c r="H418" s="18"/>
      <c r="I418" s="16"/>
      <c r="J418" s="16"/>
      <c r="K418" s="16"/>
      <c r="L418" s="70" t="e">
        <f t="shared" si="11"/>
        <v>#DIV/0!</v>
      </c>
      <c r="M418" s="16"/>
      <c r="N418" s="17"/>
      <c r="O418" s="16"/>
    </row>
    <row r="419" spans="1:15" x14ac:dyDescent="0.25">
      <c r="A419" s="16"/>
      <c r="B419" s="16"/>
      <c r="C419" s="16"/>
      <c r="D419" s="16"/>
      <c r="E419" s="16"/>
      <c r="F419" s="17"/>
      <c r="G419" s="17"/>
      <c r="H419" s="18"/>
      <c r="I419" s="16"/>
      <c r="J419" s="16"/>
      <c r="K419" s="16"/>
      <c r="L419" s="70" t="e">
        <f t="shared" si="11"/>
        <v>#DIV/0!</v>
      </c>
      <c r="M419" s="16"/>
      <c r="N419" s="17"/>
      <c r="O419" s="16"/>
    </row>
    <row r="420" spans="1:15" x14ac:dyDescent="0.25">
      <c r="A420" s="16"/>
      <c r="B420" s="16"/>
      <c r="C420" s="16"/>
      <c r="D420" s="16"/>
      <c r="E420" s="16"/>
      <c r="F420" s="17"/>
      <c r="G420" s="17"/>
      <c r="H420" s="18"/>
      <c r="I420" s="16"/>
      <c r="J420" s="16"/>
      <c r="K420" s="16"/>
      <c r="L420" s="70" t="e">
        <f t="shared" si="11"/>
        <v>#DIV/0!</v>
      </c>
      <c r="M420" s="16"/>
      <c r="N420" s="17"/>
      <c r="O420" s="16"/>
    </row>
    <row r="421" spans="1:15" x14ac:dyDescent="0.25">
      <c r="A421" s="16"/>
      <c r="B421" s="16"/>
      <c r="C421" s="16"/>
      <c r="D421" s="16"/>
      <c r="E421" s="16"/>
      <c r="F421" s="17"/>
      <c r="G421" s="17"/>
      <c r="H421" s="18"/>
      <c r="I421" s="16"/>
      <c r="J421" s="16"/>
      <c r="K421" s="16"/>
      <c r="L421" s="70" t="e">
        <f t="shared" si="11"/>
        <v>#DIV/0!</v>
      </c>
      <c r="M421" s="16"/>
      <c r="N421" s="17"/>
      <c r="O421" s="16"/>
    </row>
    <row r="422" spans="1:15" x14ac:dyDescent="0.25">
      <c r="A422" s="16"/>
      <c r="B422" s="16"/>
      <c r="C422" s="16"/>
      <c r="D422" s="16"/>
      <c r="E422" s="16"/>
      <c r="F422" s="17"/>
      <c r="G422" s="17"/>
      <c r="H422" s="18"/>
      <c r="I422" s="16"/>
      <c r="J422" s="16"/>
      <c r="K422" s="16"/>
      <c r="L422" s="70" t="e">
        <f t="shared" si="11"/>
        <v>#DIV/0!</v>
      </c>
      <c r="M422" s="16"/>
      <c r="N422" s="17"/>
      <c r="O422" s="16"/>
    </row>
    <row r="423" spans="1:15" x14ac:dyDescent="0.25">
      <c r="A423" s="16"/>
      <c r="B423" s="16"/>
      <c r="C423" s="16"/>
      <c r="D423" s="16"/>
      <c r="E423" s="16"/>
      <c r="F423" s="17"/>
      <c r="G423" s="17"/>
      <c r="H423" s="18"/>
      <c r="I423" s="16"/>
      <c r="J423" s="16"/>
      <c r="K423" s="16"/>
      <c r="L423" s="70" t="e">
        <f t="shared" si="11"/>
        <v>#DIV/0!</v>
      </c>
      <c r="M423" s="16"/>
      <c r="N423" s="17"/>
      <c r="O423" s="16"/>
    </row>
    <row r="424" spans="1:15" x14ac:dyDescent="0.25">
      <c r="A424" s="16"/>
      <c r="B424" s="16"/>
      <c r="C424" s="16"/>
      <c r="D424" s="16"/>
      <c r="E424" s="16"/>
      <c r="F424" s="17"/>
      <c r="G424" s="17"/>
      <c r="H424" s="18"/>
      <c r="I424" s="16"/>
      <c r="J424" s="16"/>
      <c r="K424" s="16"/>
      <c r="L424" s="70" t="e">
        <f t="shared" si="11"/>
        <v>#DIV/0!</v>
      </c>
      <c r="M424" s="16"/>
      <c r="N424" s="17"/>
      <c r="O424" s="16"/>
    </row>
    <row r="425" spans="1:15" x14ac:dyDescent="0.25">
      <c r="A425" s="16"/>
      <c r="B425" s="16"/>
      <c r="C425" s="16"/>
      <c r="D425" s="16"/>
      <c r="E425" s="16"/>
      <c r="F425" s="17"/>
      <c r="G425" s="17"/>
      <c r="H425" s="18"/>
      <c r="I425" s="16"/>
      <c r="J425" s="16"/>
      <c r="K425" s="16"/>
      <c r="L425" s="70" t="e">
        <f t="shared" si="11"/>
        <v>#DIV/0!</v>
      </c>
      <c r="M425" s="16"/>
      <c r="N425" s="17"/>
      <c r="O425" s="16"/>
    </row>
    <row r="426" spans="1:15" x14ac:dyDescent="0.25">
      <c r="A426" s="16"/>
      <c r="B426" s="16"/>
      <c r="C426" s="16"/>
      <c r="D426" s="16"/>
      <c r="E426" s="16"/>
      <c r="F426" s="17"/>
      <c r="G426" s="17"/>
      <c r="H426" s="18"/>
      <c r="I426" s="16"/>
      <c r="J426" s="16"/>
      <c r="K426" s="16"/>
      <c r="L426" s="70" t="e">
        <f t="shared" si="11"/>
        <v>#DIV/0!</v>
      </c>
      <c r="M426" s="16"/>
      <c r="N426" s="17"/>
      <c r="O426" s="16"/>
    </row>
    <row r="427" spans="1:15" x14ac:dyDescent="0.25">
      <c r="A427" s="16"/>
      <c r="B427" s="16"/>
      <c r="C427" s="16"/>
      <c r="D427" s="16"/>
      <c r="E427" s="16"/>
      <c r="F427" s="17"/>
      <c r="G427" s="17"/>
      <c r="H427" s="18"/>
      <c r="I427" s="16"/>
      <c r="J427" s="16"/>
      <c r="K427" s="16"/>
      <c r="L427" s="70" t="e">
        <f t="shared" si="11"/>
        <v>#DIV/0!</v>
      </c>
      <c r="M427" s="16"/>
      <c r="N427" s="17"/>
      <c r="O427" s="16"/>
    </row>
    <row r="428" spans="1:15" x14ac:dyDescent="0.25">
      <c r="A428" s="16"/>
      <c r="B428" s="16"/>
      <c r="C428" s="16"/>
      <c r="D428" s="16"/>
      <c r="E428" s="16"/>
      <c r="F428" s="17"/>
      <c r="G428" s="17"/>
      <c r="H428" s="18"/>
      <c r="I428" s="16"/>
      <c r="J428" s="16"/>
      <c r="K428" s="16"/>
      <c r="L428" s="70" t="e">
        <f t="shared" si="11"/>
        <v>#DIV/0!</v>
      </c>
      <c r="M428" s="16"/>
      <c r="N428" s="17"/>
      <c r="O428" s="16"/>
    </row>
    <row r="429" spans="1:15" x14ac:dyDescent="0.25">
      <c r="A429" s="16"/>
      <c r="B429" s="16"/>
      <c r="C429" s="16"/>
      <c r="D429" s="16"/>
      <c r="E429" s="16"/>
      <c r="F429" s="17"/>
      <c r="G429" s="17"/>
      <c r="H429" s="18"/>
      <c r="I429" s="16"/>
      <c r="J429" s="16"/>
      <c r="K429" s="16"/>
      <c r="L429" s="70" t="e">
        <f t="shared" si="11"/>
        <v>#DIV/0!</v>
      </c>
      <c r="M429" s="16"/>
      <c r="N429" s="17"/>
      <c r="O429" s="16"/>
    </row>
    <row r="430" spans="1:15" x14ac:dyDescent="0.25">
      <c r="A430" s="16"/>
      <c r="B430" s="16"/>
      <c r="C430" s="16"/>
      <c r="D430" s="16"/>
      <c r="E430" s="16"/>
      <c r="F430" s="17"/>
      <c r="G430" s="17"/>
      <c r="H430" s="18"/>
      <c r="I430" s="16"/>
      <c r="J430" s="16"/>
      <c r="K430" s="16"/>
      <c r="L430" s="70" t="e">
        <f t="shared" si="11"/>
        <v>#DIV/0!</v>
      </c>
      <c r="M430" s="16"/>
      <c r="N430" s="17"/>
      <c r="O430" s="16"/>
    </row>
    <row r="431" spans="1:15" x14ac:dyDescent="0.25">
      <c r="A431" s="16"/>
      <c r="B431" s="16"/>
      <c r="C431" s="16"/>
      <c r="D431" s="16"/>
      <c r="E431" s="16"/>
      <c r="F431" s="17"/>
      <c r="G431" s="17"/>
      <c r="H431" s="18"/>
      <c r="I431" s="16"/>
      <c r="J431" s="16"/>
      <c r="K431" s="16"/>
      <c r="L431" s="70" t="e">
        <f t="shared" si="11"/>
        <v>#DIV/0!</v>
      </c>
      <c r="M431" s="16"/>
      <c r="N431" s="17"/>
      <c r="O431" s="16"/>
    </row>
    <row r="432" spans="1:15" x14ac:dyDescent="0.25">
      <c r="A432" s="16"/>
      <c r="B432" s="16"/>
      <c r="C432" s="16"/>
      <c r="D432" s="16"/>
      <c r="E432" s="16"/>
      <c r="F432" s="17"/>
      <c r="G432" s="17"/>
      <c r="H432" s="18"/>
      <c r="I432" s="16"/>
      <c r="J432" s="16"/>
      <c r="K432" s="16"/>
      <c r="L432" s="70" t="e">
        <f t="shared" si="11"/>
        <v>#DIV/0!</v>
      </c>
      <c r="M432" s="16"/>
      <c r="N432" s="17"/>
      <c r="O432" s="16"/>
    </row>
    <row r="433" spans="1:15" x14ac:dyDescent="0.25">
      <c r="A433" s="16"/>
      <c r="B433" s="16"/>
      <c r="C433" s="16"/>
      <c r="D433" s="16"/>
      <c r="E433" s="16"/>
      <c r="F433" s="17"/>
      <c r="G433" s="17"/>
      <c r="H433" s="18"/>
      <c r="I433" s="16"/>
      <c r="J433" s="16"/>
      <c r="K433" s="16"/>
      <c r="L433" s="70" t="e">
        <f t="shared" si="11"/>
        <v>#DIV/0!</v>
      </c>
      <c r="M433" s="16"/>
      <c r="N433" s="17"/>
      <c r="O433" s="16"/>
    </row>
    <row r="434" spans="1:15" x14ac:dyDescent="0.25">
      <c r="A434" s="16"/>
      <c r="B434" s="16"/>
      <c r="C434" s="16"/>
      <c r="D434" s="16"/>
      <c r="E434" s="16"/>
      <c r="F434" s="17"/>
      <c r="G434" s="17"/>
      <c r="H434" s="18"/>
      <c r="I434" s="16"/>
      <c r="J434" s="16"/>
      <c r="K434" s="16"/>
      <c r="L434" s="70" t="e">
        <f t="shared" si="11"/>
        <v>#DIV/0!</v>
      </c>
      <c r="M434" s="16"/>
      <c r="N434" s="17"/>
      <c r="O434" s="16"/>
    </row>
    <row r="435" spans="1:15" x14ac:dyDescent="0.25">
      <c r="A435" s="16"/>
      <c r="B435" s="16"/>
      <c r="C435" s="16"/>
      <c r="D435" s="16"/>
      <c r="E435" s="16"/>
      <c r="F435" s="17"/>
      <c r="G435" s="17"/>
      <c r="H435" s="18"/>
      <c r="I435" s="16"/>
      <c r="J435" s="16"/>
      <c r="K435" s="16"/>
      <c r="L435" s="70" t="e">
        <f t="shared" si="11"/>
        <v>#DIV/0!</v>
      </c>
      <c r="M435" s="16"/>
      <c r="N435" s="17"/>
      <c r="O435" s="16"/>
    </row>
    <row r="436" spans="1:15" x14ac:dyDescent="0.25">
      <c r="A436" s="16"/>
      <c r="B436" s="16"/>
      <c r="C436" s="16"/>
      <c r="D436" s="16"/>
      <c r="E436" s="16"/>
      <c r="F436" s="17"/>
      <c r="G436" s="17"/>
      <c r="H436" s="18"/>
      <c r="I436" s="16"/>
      <c r="J436" s="16"/>
      <c r="K436" s="16"/>
      <c r="L436" s="70" t="e">
        <f t="shared" si="11"/>
        <v>#DIV/0!</v>
      </c>
      <c r="M436" s="16"/>
      <c r="N436" s="17"/>
      <c r="O436" s="16"/>
    </row>
    <row r="437" spans="1:15" x14ac:dyDescent="0.25">
      <c r="A437" s="16"/>
      <c r="B437" s="16"/>
      <c r="C437" s="16"/>
      <c r="D437" s="16"/>
      <c r="E437" s="16"/>
      <c r="F437" s="17"/>
      <c r="G437" s="17"/>
      <c r="H437" s="18"/>
      <c r="I437" s="16"/>
      <c r="J437" s="16"/>
      <c r="K437" s="16"/>
      <c r="L437" s="70" t="e">
        <f t="shared" ref="L437:L500" si="12">IF((K437/D437)&gt;100%,100%,(K437/D437))</f>
        <v>#DIV/0!</v>
      </c>
      <c r="M437" s="16"/>
      <c r="N437" s="17"/>
      <c r="O437" s="16"/>
    </row>
    <row r="438" spans="1:15" x14ac:dyDescent="0.25">
      <c r="A438" s="16"/>
      <c r="B438" s="16"/>
      <c r="C438" s="16"/>
      <c r="D438" s="16"/>
      <c r="E438" s="16"/>
      <c r="F438" s="17"/>
      <c r="G438" s="17"/>
      <c r="H438" s="18"/>
      <c r="I438" s="16"/>
      <c r="J438" s="16"/>
      <c r="K438" s="16"/>
      <c r="L438" s="70" t="e">
        <f t="shared" si="12"/>
        <v>#DIV/0!</v>
      </c>
      <c r="M438" s="16"/>
      <c r="N438" s="17"/>
      <c r="O438" s="16"/>
    </row>
    <row r="439" spans="1:15" x14ac:dyDescent="0.25">
      <c r="A439" s="16"/>
      <c r="B439" s="16"/>
      <c r="C439" s="16"/>
      <c r="D439" s="16"/>
      <c r="E439" s="16"/>
      <c r="F439" s="17"/>
      <c r="G439" s="17"/>
      <c r="H439" s="18"/>
      <c r="I439" s="16"/>
      <c r="J439" s="16"/>
      <c r="K439" s="16"/>
      <c r="L439" s="70" t="e">
        <f t="shared" si="12"/>
        <v>#DIV/0!</v>
      </c>
      <c r="M439" s="16"/>
      <c r="N439" s="17"/>
      <c r="O439" s="16"/>
    </row>
    <row r="440" spans="1:15" x14ac:dyDescent="0.25">
      <c r="A440" s="16"/>
      <c r="B440" s="16"/>
      <c r="C440" s="16"/>
      <c r="D440" s="16"/>
      <c r="E440" s="16"/>
      <c r="F440" s="17"/>
      <c r="G440" s="17"/>
      <c r="H440" s="18"/>
      <c r="I440" s="16"/>
      <c r="J440" s="16"/>
      <c r="K440" s="16"/>
      <c r="L440" s="70" t="e">
        <f t="shared" si="12"/>
        <v>#DIV/0!</v>
      </c>
      <c r="M440" s="16"/>
      <c r="N440" s="17"/>
      <c r="O440" s="16"/>
    </row>
    <row r="441" spans="1:15" x14ac:dyDescent="0.25">
      <c r="A441" s="16"/>
      <c r="B441" s="16"/>
      <c r="C441" s="16"/>
      <c r="D441" s="16"/>
      <c r="E441" s="16"/>
      <c r="F441" s="17"/>
      <c r="G441" s="17"/>
      <c r="H441" s="18"/>
      <c r="I441" s="16"/>
      <c r="J441" s="16"/>
      <c r="K441" s="16"/>
      <c r="L441" s="70" t="e">
        <f t="shared" si="12"/>
        <v>#DIV/0!</v>
      </c>
      <c r="M441" s="16"/>
      <c r="N441" s="17"/>
      <c r="O441" s="16"/>
    </row>
    <row r="442" spans="1:15" x14ac:dyDescent="0.25">
      <c r="A442" s="16"/>
      <c r="B442" s="16"/>
      <c r="C442" s="16"/>
      <c r="D442" s="16"/>
      <c r="E442" s="16"/>
      <c r="F442" s="17"/>
      <c r="G442" s="17"/>
      <c r="H442" s="18"/>
      <c r="I442" s="16"/>
      <c r="J442" s="16"/>
      <c r="K442" s="16"/>
      <c r="L442" s="70" t="e">
        <f t="shared" si="12"/>
        <v>#DIV/0!</v>
      </c>
      <c r="M442" s="16"/>
      <c r="N442" s="17"/>
      <c r="O442" s="16"/>
    </row>
    <row r="443" spans="1:15" x14ac:dyDescent="0.25">
      <c r="A443" s="16"/>
      <c r="B443" s="16"/>
      <c r="C443" s="16"/>
      <c r="D443" s="16"/>
      <c r="E443" s="16"/>
      <c r="F443" s="17"/>
      <c r="G443" s="17"/>
      <c r="H443" s="18"/>
      <c r="I443" s="16"/>
      <c r="J443" s="16"/>
      <c r="K443" s="16"/>
      <c r="L443" s="70" t="e">
        <f t="shared" si="12"/>
        <v>#DIV/0!</v>
      </c>
      <c r="M443" s="16"/>
      <c r="N443" s="17"/>
      <c r="O443" s="16"/>
    </row>
    <row r="444" spans="1:15" x14ac:dyDescent="0.25">
      <c r="A444" s="16"/>
      <c r="B444" s="16"/>
      <c r="C444" s="16"/>
      <c r="D444" s="16"/>
      <c r="E444" s="16"/>
      <c r="F444" s="17"/>
      <c r="G444" s="17"/>
      <c r="H444" s="18"/>
      <c r="I444" s="16"/>
      <c r="J444" s="16"/>
      <c r="K444" s="16"/>
      <c r="L444" s="70" t="e">
        <f t="shared" si="12"/>
        <v>#DIV/0!</v>
      </c>
      <c r="M444" s="16"/>
      <c r="N444" s="17"/>
      <c r="O444" s="16"/>
    </row>
    <row r="445" spans="1:15" x14ac:dyDescent="0.25">
      <c r="A445" s="16"/>
      <c r="B445" s="16"/>
      <c r="C445" s="16"/>
      <c r="D445" s="16"/>
      <c r="E445" s="16"/>
      <c r="F445" s="17"/>
      <c r="G445" s="17"/>
      <c r="H445" s="18"/>
      <c r="I445" s="16"/>
      <c r="J445" s="16"/>
      <c r="K445" s="16"/>
      <c r="L445" s="70" t="e">
        <f t="shared" si="12"/>
        <v>#DIV/0!</v>
      </c>
      <c r="M445" s="16"/>
      <c r="N445" s="17"/>
      <c r="O445" s="16"/>
    </row>
    <row r="446" spans="1:15" x14ac:dyDescent="0.25">
      <c r="A446" s="16"/>
      <c r="B446" s="16"/>
      <c r="C446" s="16"/>
      <c r="D446" s="16"/>
      <c r="E446" s="16"/>
      <c r="F446" s="17"/>
      <c r="G446" s="17"/>
      <c r="H446" s="18"/>
      <c r="I446" s="16"/>
      <c r="J446" s="16"/>
      <c r="K446" s="16"/>
      <c r="L446" s="70" t="e">
        <f t="shared" si="12"/>
        <v>#DIV/0!</v>
      </c>
      <c r="M446" s="16"/>
      <c r="N446" s="17"/>
      <c r="O446" s="16"/>
    </row>
    <row r="447" spans="1:15" x14ac:dyDescent="0.25">
      <c r="A447" s="16"/>
      <c r="B447" s="16"/>
      <c r="C447" s="16"/>
      <c r="D447" s="16"/>
      <c r="E447" s="16"/>
      <c r="F447" s="17"/>
      <c r="G447" s="17"/>
      <c r="H447" s="18"/>
      <c r="I447" s="16"/>
      <c r="J447" s="16"/>
      <c r="K447" s="16"/>
      <c r="L447" s="70" t="e">
        <f t="shared" si="12"/>
        <v>#DIV/0!</v>
      </c>
      <c r="M447" s="16"/>
      <c r="N447" s="17"/>
      <c r="O447" s="16"/>
    </row>
    <row r="448" spans="1:15" x14ac:dyDescent="0.25">
      <c r="A448" s="16"/>
      <c r="B448" s="16"/>
      <c r="C448" s="16"/>
      <c r="D448" s="16"/>
      <c r="E448" s="16"/>
      <c r="F448" s="17"/>
      <c r="G448" s="17"/>
      <c r="H448" s="18"/>
      <c r="I448" s="16"/>
      <c r="J448" s="16"/>
      <c r="K448" s="16"/>
      <c r="L448" s="70" t="e">
        <f t="shared" si="12"/>
        <v>#DIV/0!</v>
      </c>
      <c r="M448" s="16"/>
      <c r="N448" s="17"/>
      <c r="O448" s="16"/>
    </row>
    <row r="449" spans="1:15" x14ac:dyDescent="0.25">
      <c r="A449" s="16"/>
      <c r="B449" s="16"/>
      <c r="C449" s="16"/>
      <c r="D449" s="16"/>
      <c r="E449" s="16"/>
      <c r="F449" s="17"/>
      <c r="G449" s="17"/>
      <c r="H449" s="18"/>
      <c r="I449" s="16"/>
      <c r="J449" s="16"/>
      <c r="K449" s="16"/>
      <c r="L449" s="70" t="e">
        <f t="shared" si="12"/>
        <v>#DIV/0!</v>
      </c>
      <c r="M449" s="16"/>
      <c r="N449" s="17"/>
      <c r="O449" s="16"/>
    </row>
    <row r="450" spans="1:15" x14ac:dyDescent="0.25">
      <c r="A450" s="16"/>
      <c r="B450" s="16"/>
      <c r="C450" s="16"/>
      <c r="D450" s="16"/>
      <c r="E450" s="16"/>
      <c r="F450" s="17"/>
      <c r="G450" s="17"/>
      <c r="H450" s="18"/>
      <c r="I450" s="16"/>
      <c r="J450" s="16"/>
      <c r="K450" s="16"/>
      <c r="L450" s="70" t="e">
        <f t="shared" si="12"/>
        <v>#DIV/0!</v>
      </c>
      <c r="M450" s="16"/>
      <c r="N450" s="17"/>
      <c r="O450" s="16"/>
    </row>
    <row r="451" spans="1:15" x14ac:dyDescent="0.25">
      <c r="A451" s="16"/>
      <c r="B451" s="16"/>
      <c r="C451" s="16"/>
      <c r="D451" s="16"/>
      <c r="E451" s="16"/>
      <c r="F451" s="17"/>
      <c r="G451" s="17"/>
      <c r="H451" s="18"/>
      <c r="I451" s="16"/>
      <c r="J451" s="16"/>
      <c r="K451" s="16"/>
      <c r="L451" s="70" t="e">
        <f t="shared" si="12"/>
        <v>#DIV/0!</v>
      </c>
      <c r="M451" s="16"/>
      <c r="N451" s="17"/>
      <c r="O451" s="16"/>
    </row>
    <row r="452" spans="1:15" x14ac:dyDescent="0.25">
      <c r="A452" s="16"/>
      <c r="B452" s="16"/>
      <c r="C452" s="16"/>
      <c r="D452" s="16"/>
      <c r="E452" s="16"/>
      <c r="F452" s="17"/>
      <c r="G452" s="17"/>
      <c r="H452" s="18"/>
      <c r="I452" s="16"/>
      <c r="J452" s="16"/>
      <c r="K452" s="16"/>
      <c r="L452" s="70" t="e">
        <f t="shared" si="12"/>
        <v>#DIV/0!</v>
      </c>
      <c r="M452" s="16"/>
      <c r="N452" s="17"/>
      <c r="O452" s="16"/>
    </row>
    <row r="453" spans="1:15" x14ac:dyDescent="0.25">
      <c r="A453" s="16"/>
      <c r="B453" s="16"/>
      <c r="C453" s="16"/>
      <c r="D453" s="16"/>
      <c r="E453" s="16"/>
      <c r="F453" s="17"/>
      <c r="G453" s="17"/>
      <c r="H453" s="18"/>
      <c r="I453" s="16"/>
      <c r="J453" s="16"/>
      <c r="K453" s="16"/>
      <c r="L453" s="70" t="e">
        <f t="shared" si="12"/>
        <v>#DIV/0!</v>
      </c>
      <c r="M453" s="16"/>
      <c r="N453" s="17"/>
      <c r="O453" s="16"/>
    </row>
    <row r="454" spans="1:15" x14ac:dyDescent="0.25">
      <c r="A454" s="16"/>
      <c r="B454" s="16"/>
      <c r="C454" s="16"/>
      <c r="D454" s="16"/>
      <c r="E454" s="16"/>
      <c r="F454" s="17"/>
      <c r="G454" s="17"/>
      <c r="H454" s="18"/>
      <c r="I454" s="16"/>
      <c r="J454" s="16"/>
      <c r="K454" s="16"/>
      <c r="L454" s="70" t="e">
        <f t="shared" si="12"/>
        <v>#DIV/0!</v>
      </c>
      <c r="M454" s="16"/>
      <c r="N454" s="17"/>
      <c r="O454" s="16"/>
    </row>
    <row r="455" spans="1:15" x14ac:dyDescent="0.25">
      <c r="A455" s="16"/>
      <c r="B455" s="16"/>
      <c r="C455" s="16"/>
      <c r="D455" s="16"/>
      <c r="E455" s="16"/>
      <c r="F455" s="17"/>
      <c r="G455" s="17"/>
      <c r="H455" s="18"/>
      <c r="I455" s="16"/>
      <c r="J455" s="16"/>
      <c r="K455" s="16"/>
      <c r="L455" s="70" t="e">
        <f t="shared" si="12"/>
        <v>#DIV/0!</v>
      </c>
      <c r="M455" s="16"/>
      <c r="N455" s="17"/>
      <c r="O455" s="16"/>
    </row>
    <row r="456" spans="1:15" x14ac:dyDescent="0.25">
      <c r="A456" s="16"/>
      <c r="B456" s="16"/>
      <c r="C456" s="16"/>
      <c r="D456" s="16"/>
      <c r="E456" s="16"/>
      <c r="F456" s="17"/>
      <c r="G456" s="17"/>
      <c r="H456" s="18"/>
      <c r="I456" s="16"/>
      <c r="J456" s="16"/>
      <c r="K456" s="16"/>
      <c r="L456" s="70" t="e">
        <f t="shared" si="12"/>
        <v>#DIV/0!</v>
      </c>
      <c r="M456" s="16"/>
      <c r="N456" s="17"/>
      <c r="O456" s="16"/>
    </row>
    <row r="457" spans="1:15" x14ac:dyDescent="0.25">
      <c r="A457" s="16"/>
      <c r="B457" s="16"/>
      <c r="C457" s="16"/>
      <c r="D457" s="16"/>
      <c r="E457" s="16"/>
      <c r="F457" s="17"/>
      <c r="G457" s="17"/>
      <c r="H457" s="18"/>
      <c r="I457" s="16"/>
      <c r="J457" s="16"/>
      <c r="K457" s="16"/>
      <c r="L457" s="70" t="e">
        <f t="shared" si="12"/>
        <v>#DIV/0!</v>
      </c>
      <c r="M457" s="16"/>
      <c r="N457" s="17"/>
      <c r="O457" s="16"/>
    </row>
    <row r="458" spans="1:15" x14ac:dyDescent="0.25">
      <c r="A458" s="16"/>
      <c r="B458" s="16"/>
      <c r="C458" s="16"/>
      <c r="D458" s="16"/>
      <c r="E458" s="16"/>
      <c r="F458" s="17"/>
      <c r="G458" s="17"/>
      <c r="H458" s="18"/>
      <c r="I458" s="16"/>
      <c r="J458" s="16"/>
      <c r="K458" s="16"/>
      <c r="L458" s="70" t="e">
        <f t="shared" si="12"/>
        <v>#DIV/0!</v>
      </c>
      <c r="M458" s="16"/>
      <c r="N458" s="17"/>
      <c r="O458" s="16"/>
    </row>
    <row r="459" spans="1:15" x14ac:dyDescent="0.25">
      <c r="A459" s="16"/>
      <c r="B459" s="16"/>
      <c r="C459" s="16"/>
      <c r="D459" s="16"/>
      <c r="E459" s="16"/>
      <c r="F459" s="17"/>
      <c r="G459" s="17"/>
      <c r="H459" s="18"/>
      <c r="I459" s="16"/>
      <c r="J459" s="16"/>
      <c r="K459" s="16"/>
      <c r="L459" s="70" t="e">
        <f t="shared" si="12"/>
        <v>#DIV/0!</v>
      </c>
      <c r="M459" s="16"/>
      <c r="N459" s="17"/>
      <c r="O459" s="16"/>
    </row>
    <row r="460" spans="1:15" x14ac:dyDescent="0.25">
      <c r="A460" s="16"/>
      <c r="B460" s="16"/>
      <c r="C460" s="16"/>
      <c r="D460" s="16"/>
      <c r="E460" s="16"/>
      <c r="F460" s="17"/>
      <c r="G460" s="17"/>
      <c r="H460" s="18"/>
      <c r="I460" s="16"/>
      <c r="J460" s="16"/>
      <c r="K460" s="16"/>
      <c r="L460" s="70" t="e">
        <f t="shared" si="12"/>
        <v>#DIV/0!</v>
      </c>
      <c r="M460" s="16"/>
      <c r="N460" s="17"/>
      <c r="O460" s="16"/>
    </row>
    <row r="461" spans="1:15" x14ac:dyDescent="0.25">
      <c r="A461" s="16"/>
      <c r="B461" s="16"/>
      <c r="C461" s="16"/>
      <c r="D461" s="16"/>
      <c r="E461" s="16"/>
      <c r="F461" s="17"/>
      <c r="G461" s="17"/>
      <c r="H461" s="18"/>
      <c r="I461" s="16"/>
      <c r="J461" s="16"/>
      <c r="K461" s="16"/>
      <c r="L461" s="70" t="e">
        <f t="shared" si="12"/>
        <v>#DIV/0!</v>
      </c>
      <c r="M461" s="16"/>
      <c r="N461" s="17"/>
      <c r="O461" s="16"/>
    </row>
    <row r="462" spans="1:15" x14ac:dyDescent="0.25">
      <c r="A462" s="16"/>
      <c r="B462" s="16"/>
      <c r="C462" s="16"/>
      <c r="D462" s="16"/>
      <c r="E462" s="16"/>
      <c r="F462" s="17"/>
      <c r="G462" s="17"/>
      <c r="H462" s="18"/>
      <c r="I462" s="16"/>
      <c r="J462" s="16"/>
      <c r="K462" s="16"/>
      <c r="L462" s="70" t="e">
        <f t="shared" si="12"/>
        <v>#DIV/0!</v>
      </c>
      <c r="M462" s="16"/>
      <c r="N462" s="17"/>
      <c r="O462" s="16"/>
    </row>
    <row r="463" spans="1:15" x14ac:dyDescent="0.25">
      <c r="A463" s="16"/>
      <c r="B463" s="16"/>
      <c r="C463" s="16"/>
      <c r="D463" s="16"/>
      <c r="E463" s="16"/>
      <c r="F463" s="17"/>
      <c r="G463" s="17"/>
      <c r="H463" s="18"/>
      <c r="I463" s="16"/>
      <c r="J463" s="16"/>
      <c r="K463" s="16"/>
      <c r="L463" s="70" t="e">
        <f t="shared" si="12"/>
        <v>#DIV/0!</v>
      </c>
      <c r="M463" s="16"/>
      <c r="N463" s="17"/>
      <c r="O463" s="16"/>
    </row>
    <row r="464" spans="1:15" x14ac:dyDescent="0.25">
      <c r="A464" s="16"/>
      <c r="B464" s="16"/>
      <c r="C464" s="16"/>
      <c r="D464" s="16"/>
      <c r="E464" s="16"/>
      <c r="F464" s="17"/>
      <c r="G464" s="17"/>
      <c r="H464" s="18"/>
      <c r="I464" s="16"/>
      <c r="J464" s="16"/>
      <c r="K464" s="16"/>
      <c r="L464" s="70" t="e">
        <f t="shared" si="12"/>
        <v>#DIV/0!</v>
      </c>
      <c r="M464" s="16"/>
      <c r="N464" s="17"/>
      <c r="O464" s="16"/>
    </row>
    <row r="465" spans="1:15" x14ac:dyDescent="0.25">
      <c r="A465" s="16"/>
      <c r="B465" s="16"/>
      <c r="C465" s="16"/>
      <c r="D465" s="16"/>
      <c r="E465" s="16"/>
      <c r="F465" s="17"/>
      <c r="G465" s="17"/>
      <c r="H465" s="18"/>
      <c r="I465" s="16"/>
      <c r="J465" s="16"/>
      <c r="K465" s="16"/>
      <c r="L465" s="70" t="e">
        <f t="shared" si="12"/>
        <v>#DIV/0!</v>
      </c>
      <c r="M465" s="16"/>
      <c r="N465" s="17"/>
      <c r="O465" s="16"/>
    </row>
    <row r="466" spans="1:15" x14ac:dyDescent="0.25">
      <c r="A466" s="16"/>
      <c r="B466" s="16"/>
      <c r="C466" s="16"/>
      <c r="D466" s="16"/>
      <c r="E466" s="16"/>
      <c r="F466" s="17"/>
      <c r="G466" s="17"/>
      <c r="H466" s="18"/>
      <c r="I466" s="16"/>
      <c r="J466" s="16"/>
      <c r="K466" s="16"/>
      <c r="L466" s="70" t="e">
        <f t="shared" si="12"/>
        <v>#DIV/0!</v>
      </c>
      <c r="M466" s="16"/>
      <c r="N466" s="17"/>
      <c r="O466" s="16"/>
    </row>
    <row r="467" spans="1:15" x14ac:dyDescent="0.25">
      <c r="A467" s="16"/>
      <c r="B467" s="16"/>
      <c r="C467" s="16"/>
      <c r="D467" s="16"/>
      <c r="E467" s="16"/>
      <c r="F467" s="17"/>
      <c r="G467" s="17"/>
      <c r="H467" s="18"/>
      <c r="I467" s="16"/>
      <c r="J467" s="16"/>
      <c r="K467" s="16"/>
      <c r="L467" s="70" t="e">
        <f t="shared" si="12"/>
        <v>#DIV/0!</v>
      </c>
      <c r="M467" s="16"/>
      <c r="N467" s="17"/>
      <c r="O467" s="16"/>
    </row>
    <row r="468" spans="1:15" x14ac:dyDescent="0.25">
      <c r="A468" s="16"/>
      <c r="B468" s="16"/>
      <c r="C468" s="16"/>
      <c r="D468" s="16"/>
      <c r="E468" s="16"/>
      <c r="F468" s="17"/>
      <c r="G468" s="17"/>
      <c r="H468" s="18"/>
      <c r="I468" s="16"/>
      <c r="J468" s="16"/>
      <c r="K468" s="16"/>
      <c r="L468" s="70" t="e">
        <f t="shared" si="12"/>
        <v>#DIV/0!</v>
      </c>
      <c r="M468" s="16"/>
      <c r="N468" s="17"/>
      <c r="O468" s="16"/>
    </row>
    <row r="469" spans="1:15" x14ac:dyDescent="0.25">
      <c r="A469" s="16"/>
      <c r="B469" s="16"/>
      <c r="C469" s="16"/>
      <c r="D469" s="16"/>
      <c r="E469" s="16"/>
      <c r="F469" s="17"/>
      <c r="G469" s="17"/>
      <c r="H469" s="18"/>
      <c r="I469" s="16"/>
      <c r="J469" s="16"/>
      <c r="K469" s="16"/>
      <c r="L469" s="70" t="e">
        <f t="shared" si="12"/>
        <v>#DIV/0!</v>
      </c>
      <c r="M469" s="16"/>
      <c r="N469" s="17"/>
      <c r="O469" s="16"/>
    </row>
    <row r="470" spans="1:15" x14ac:dyDescent="0.25">
      <c r="A470" s="16"/>
      <c r="B470" s="16"/>
      <c r="C470" s="16"/>
      <c r="D470" s="16"/>
      <c r="E470" s="16"/>
      <c r="F470" s="17"/>
      <c r="G470" s="17"/>
      <c r="H470" s="18"/>
      <c r="I470" s="16"/>
      <c r="J470" s="16"/>
      <c r="K470" s="16"/>
      <c r="L470" s="70" t="e">
        <f t="shared" si="12"/>
        <v>#DIV/0!</v>
      </c>
      <c r="M470" s="16"/>
      <c r="N470" s="17"/>
      <c r="O470" s="16"/>
    </row>
    <row r="471" spans="1:15" x14ac:dyDescent="0.25">
      <c r="A471" s="16"/>
      <c r="B471" s="16"/>
      <c r="C471" s="16"/>
      <c r="D471" s="16"/>
      <c r="E471" s="16"/>
      <c r="F471" s="17"/>
      <c r="G471" s="17"/>
      <c r="H471" s="18"/>
      <c r="I471" s="16"/>
      <c r="J471" s="16"/>
      <c r="K471" s="16"/>
      <c r="L471" s="70" t="e">
        <f t="shared" si="12"/>
        <v>#DIV/0!</v>
      </c>
      <c r="M471" s="16"/>
      <c r="N471" s="17"/>
      <c r="O471" s="16"/>
    </row>
    <row r="472" spans="1:15" x14ac:dyDescent="0.25">
      <c r="A472" s="16"/>
      <c r="B472" s="16"/>
      <c r="C472" s="16"/>
      <c r="D472" s="16"/>
      <c r="E472" s="16"/>
      <c r="F472" s="17"/>
      <c r="G472" s="17"/>
      <c r="H472" s="18"/>
      <c r="I472" s="16"/>
      <c r="J472" s="16"/>
      <c r="K472" s="16"/>
      <c r="L472" s="70" t="e">
        <f t="shared" si="12"/>
        <v>#DIV/0!</v>
      </c>
      <c r="M472" s="16"/>
      <c r="N472" s="17"/>
      <c r="O472" s="16"/>
    </row>
    <row r="473" spans="1:15" x14ac:dyDescent="0.25">
      <c r="A473" s="16"/>
      <c r="B473" s="16"/>
      <c r="C473" s="16"/>
      <c r="D473" s="16"/>
      <c r="E473" s="16"/>
      <c r="F473" s="17"/>
      <c r="G473" s="17"/>
      <c r="H473" s="18"/>
      <c r="I473" s="16"/>
      <c r="J473" s="16"/>
      <c r="K473" s="16"/>
      <c r="L473" s="70" t="e">
        <f t="shared" si="12"/>
        <v>#DIV/0!</v>
      </c>
      <c r="M473" s="16"/>
      <c r="N473" s="17"/>
      <c r="O473" s="16"/>
    </row>
    <row r="474" spans="1:15" x14ac:dyDescent="0.25">
      <c r="A474" s="16"/>
      <c r="B474" s="16"/>
      <c r="C474" s="16"/>
      <c r="D474" s="16"/>
      <c r="E474" s="16"/>
      <c r="F474" s="17"/>
      <c r="G474" s="17"/>
      <c r="H474" s="18"/>
      <c r="I474" s="16"/>
      <c r="J474" s="16"/>
      <c r="K474" s="16"/>
      <c r="L474" s="70" t="e">
        <f t="shared" si="12"/>
        <v>#DIV/0!</v>
      </c>
      <c r="M474" s="16"/>
      <c r="N474" s="17"/>
      <c r="O474" s="16"/>
    </row>
    <row r="475" spans="1:15" x14ac:dyDescent="0.25">
      <c r="A475" s="16"/>
      <c r="B475" s="16"/>
      <c r="C475" s="16"/>
      <c r="D475" s="16"/>
      <c r="E475" s="16"/>
      <c r="F475" s="17"/>
      <c r="G475" s="17"/>
      <c r="H475" s="18"/>
      <c r="I475" s="16"/>
      <c r="J475" s="16"/>
      <c r="K475" s="16"/>
      <c r="L475" s="70" t="e">
        <f t="shared" si="12"/>
        <v>#DIV/0!</v>
      </c>
      <c r="M475" s="16"/>
      <c r="N475" s="17"/>
      <c r="O475" s="16"/>
    </row>
    <row r="476" spans="1:15" x14ac:dyDescent="0.25">
      <c r="A476" s="16"/>
      <c r="B476" s="16"/>
      <c r="C476" s="16"/>
      <c r="D476" s="16"/>
      <c r="E476" s="16"/>
      <c r="F476" s="17"/>
      <c r="G476" s="17"/>
      <c r="H476" s="18"/>
      <c r="I476" s="16"/>
      <c r="J476" s="16"/>
      <c r="K476" s="16"/>
      <c r="L476" s="70" t="e">
        <f t="shared" si="12"/>
        <v>#DIV/0!</v>
      </c>
      <c r="M476" s="16"/>
      <c r="N476" s="17"/>
      <c r="O476" s="16"/>
    </row>
    <row r="477" spans="1:15" x14ac:dyDescent="0.25">
      <c r="A477" s="16"/>
      <c r="B477" s="16"/>
      <c r="C477" s="16"/>
      <c r="D477" s="16"/>
      <c r="E477" s="16"/>
      <c r="F477" s="17"/>
      <c r="G477" s="17"/>
      <c r="H477" s="18"/>
      <c r="I477" s="16"/>
      <c r="J477" s="16"/>
      <c r="K477" s="16"/>
      <c r="L477" s="70" t="e">
        <f t="shared" si="12"/>
        <v>#DIV/0!</v>
      </c>
      <c r="M477" s="16"/>
      <c r="N477" s="17"/>
      <c r="O477" s="16"/>
    </row>
    <row r="478" spans="1:15" x14ac:dyDescent="0.25">
      <c r="A478" s="16"/>
      <c r="B478" s="16"/>
      <c r="C478" s="16"/>
      <c r="D478" s="16"/>
      <c r="E478" s="16"/>
      <c r="F478" s="17"/>
      <c r="G478" s="17"/>
      <c r="H478" s="18"/>
      <c r="I478" s="16"/>
      <c r="J478" s="16"/>
      <c r="K478" s="16"/>
      <c r="L478" s="70" t="e">
        <f t="shared" si="12"/>
        <v>#DIV/0!</v>
      </c>
      <c r="M478" s="16"/>
      <c r="N478" s="17"/>
      <c r="O478" s="16"/>
    </row>
    <row r="479" spans="1:15" x14ac:dyDescent="0.25">
      <c r="A479" s="16"/>
      <c r="B479" s="16"/>
      <c r="C479" s="16"/>
      <c r="D479" s="16"/>
      <c r="E479" s="16"/>
      <c r="F479" s="17"/>
      <c r="G479" s="17"/>
      <c r="H479" s="18"/>
      <c r="I479" s="16"/>
      <c r="J479" s="16"/>
      <c r="K479" s="16"/>
      <c r="L479" s="70" t="e">
        <f t="shared" si="12"/>
        <v>#DIV/0!</v>
      </c>
      <c r="M479" s="16"/>
      <c r="N479" s="17"/>
      <c r="O479" s="16"/>
    </row>
    <row r="480" spans="1:15" x14ac:dyDescent="0.25">
      <c r="A480" s="16"/>
      <c r="B480" s="16"/>
      <c r="C480" s="16"/>
      <c r="D480" s="16"/>
      <c r="E480" s="16"/>
      <c r="F480" s="17"/>
      <c r="G480" s="17"/>
      <c r="H480" s="18"/>
      <c r="I480" s="16"/>
      <c r="J480" s="16"/>
      <c r="K480" s="16"/>
      <c r="L480" s="70" t="e">
        <f t="shared" si="12"/>
        <v>#DIV/0!</v>
      </c>
      <c r="M480" s="16"/>
      <c r="N480" s="17"/>
      <c r="O480" s="16"/>
    </row>
    <row r="481" spans="1:15" x14ac:dyDescent="0.25">
      <c r="A481" s="16"/>
      <c r="B481" s="16"/>
      <c r="C481" s="16"/>
      <c r="D481" s="16"/>
      <c r="E481" s="16"/>
      <c r="F481" s="17"/>
      <c r="G481" s="17"/>
      <c r="H481" s="18"/>
      <c r="I481" s="16"/>
      <c r="J481" s="16"/>
      <c r="K481" s="16"/>
      <c r="L481" s="70" t="e">
        <f t="shared" si="12"/>
        <v>#DIV/0!</v>
      </c>
      <c r="M481" s="16"/>
      <c r="N481" s="17"/>
      <c r="O481" s="16"/>
    </row>
    <row r="482" spans="1:15" x14ac:dyDescent="0.25">
      <c r="A482" s="16"/>
      <c r="B482" s="16"/>
      <c r="C482" s="16"/>
      <c r="D482" s="16"/>
      <c r="E482" s="16"/>
      <c r="F482" s="17"/>
      <c r="G482" s="17"/>
      <c r="H482" s="18"/>
      <c r="I482" s="16"/>
      <c r="J482" s="16"/>
      <c r="K482" s="16"/>
      <c r="L482" s="70" t="e">
        <f t="shared" si="12"/>
        <v>#DIV/0!</v>
      </c>
      <c r="M482" s="16"/>
      <c r="N482" s="17"/>
      <c r="O482" s="16"/>
    </row>
    <row r="483" spans="1:15" x14ac:dyDescent="0.25">
      <c r="A483" s="16"/>
      <c r="B483" s="16"/>
      <c r="C483" s="16"/>
      <c r="D483" s="16"/>
      <c r="E483" s="16"/>
      <c r="F483" s="17"/>
      <c r="G483" s="17"/>
      <c r="H483" s="18"/>
      <c r="I483" s="16"/>
      <c r="J483" s="16"/>
      <c r="K483" s="16"/>
      <c r="L483" s="70" t="e">
        <f t="shared" si="12"/>
        <v>#DIV/0!</v>
      </c>
      <c r="M483" s="16"/>
      <c r="N483" s="17"/>
      <c r="O483" s="16"/>
    </row>
    <row r="484" spans="1:15" x14ac:dyDescent="0.25">
      <c r="A484" s="16"/>
      <c r="B484" s="16"/>
      <c r="C484" s="16"/>
      <c r="D484" s="16"/>
      <c r="E484" s="16"/>
      <c r="F484" s="17"/>
      <c r="G484" s="17"/>
      <c r="H484" s="18"/>
      <c r="I484" s="16"/>
      <c r="J484" s="16"/>
      <c r="K484" s="16"/>
      <c r="L484" s="70" t="e">
        <f t="shared" si="12"/>
        <v>#DIV/0!</v>
      </c>
      <c r="M484" s="16"/>
      <c r="N484" s="17"/>
      <c r="O484" s="16"/>
    </row>
    <row r="485" spans="1:15" x14ac:dyDescent="0.25">
      <c r="A485" s="16"/>
      <c r="B485" s="16"/>
      <c r="C485" s="16"/>
      <c r="D485" s="16"/>
      <c r="E485" s="16"/>
      <c r="F485" s="17"/>
      <c r="G485" s="17"/>
      <c r="H485" s="18"/>
      <c r="I485" s="16"/>
      <c r="J485" s="16"/>
      <c r="K485" s="16"/>
      <c r="L485" s="70" t="e">
        <f t="shared" si="12"/>
        <v>#DIV/0!</v>
      </c>
      <c r="M485" s="16"/>
      <c r="N485" s="17"/>
      <c r="O485" s="16"/>
    </row>
    <row r="486" spans="1:15" x14ac:dyDescent="0.25">
      <c r="A486" s="16"/>
      <c r="B486" s="16"/>
      <c r="C486" s="16"/>
      <c r="D486" s="16"/>
      <c r="E486" s="16"/>
      <c r="F486" s="17"/>
      <c r="G486" s="17"/>
      <c r="H486" s="18"/>
      <c r="I486" s="16"/>
      <c r="J486" s="16"/>
      <c r="K486" s="16"/>
      <c r="L486" s="70" t="e">
        <f t="shared" si="12"/>
        <v>#DIV/0!</v>
      </c>
      <c r="M486" s="16"/>
      <c r="N486" s="17"/>
      <c r="O486" s="16"/>
    </row>
    <row r="487" spans="1:15" x14ac:dyDescent="0.25">
      <c r="A487" s="16"/>
      <c r="B487" s="16"/>
      <c r="C487" s="16"/>
      <c r="D487" s="16"/>
      <c r="E487" s="16"/>
      <c r="F487" s="17"/>
      <c r="G487" s="17"/>
      <c r="H487" s="18"/>
      <c r="I487" s="16"/>
      <c r="J487" s="16"/>
      <c r="K487" s="16"/>
      <c r="L487" s="70" t="e">
        <f t="shared" si="12"/>
        <v>#DIV/0!</v>
      </c>
      <c r="M487" s="16"/>
      <c r="N487" s="17"/>
      <c r="O487" s="16"/>
    </row>
    <row r="488" spans="1:15" x14ac:dyDescent="0.25">
      <c r="A488" s="16"/>
      <c r="B488" s="16"/>
      <c r="C488" s="16"/>
      <c r="D488" s="16"/>
      <c r="E488" s="16"/>
      <c r="F488" s="17"/>
      <c r="G488" s="17"/>
      <c r="H488" s="18"/>
      <c r="I488" s="16"/>
      <c r="J488" s="16"/>
      <c r="K488" s="16"/>
      <c r="L488" s="70" t="e">
        <f t="shared" si="12"/>
        <v>#DIV/0!</v>
      </c>
      <c r="M488" s="16"/>
      <c r="N488" s="17"/>
      <c r="O488" s="16"/>
    </row>
    <row r="489" spans="1:15" x14ac:dyDescent="0.25">
      <c r="A489" s="16"/>
      <c r="B489" s="16"/>
      <c r="C489" s="16"/>
      <c r="D489" s="16"/>
      <c r="E489" s="16"/>
      <c r="F489" s="17"/>
      <c r="G489" s="17"/>
      <c r="H489" s="18"/>
      <c r="I489" s="16"/>
      <c r="J489" s="16"/>
      <c r="K489" s="16"/>
      <c r="L489" s="70" t="e">
        <f t="shared" si="12"/>
        <v>#DIV/0!</v>
      </c>
      <c r="M489" s="16"/>
      <c r="N489" s="17"/>
      <c r="O489" s="16"/>
    </row>
    <row r="490" spans="1:15" x14ac:dyDescent="0.25">
      <c r="A490" s="16"/>
      <c r="B490" s="16"/>
      <c r="C490" s="16"/>
      <c r="D490" s="16"/>
      <c r="E490" s="16"/>
      <c r="F490" s="17"/>
      <c r="G490" s="17"/>
      <c r="H490" s="18"/>
      <c r="I490" s="16"/>
      <c r="J490" s="16"/>
      <c r="K490" s="16"/>
      <c r="L490" s="70" t="e">
        <f t="shared" si="12"/>
        <v>#DIV/0!</v>
      </c>
      <c r="M490" s="16"/>
      <c r="N490" s="17"/>
      <c r="O490" s="16"/>
    </row>
    <row r="491" spans="1:15" x14ac:dyDescent="0.25">
      <c r="A491" s="16"/>
      <c r="B491" s="16"/>
      <c r="C491" s="16"/>
      <c r="D491" s="16"/>
      <c r="E491" s="16"/>
      <c r="F491" s="17"/>
      <c r="G491" s="17"/>
      <c r="H491" s="18"/>
      <c r="I491" s="16"/>
      <c r="J491" s="16"/>
      <c r="K491" s="16"/>
      <c r="L491" s="70" t="e">
        <f t="shared" si="12"/>
        <v>#DIV/0!</v>
      </c>
      <c r="M491" s="16"/>
      <c r="N491" s="17"/>
      <c r="O491" s="16"/>
    </row>
    <row r="492" spans="1:15" x14ac:dyDescent="0.25">
      <c r="A492" s="16"/>
      <c r="B492" s="16"/>
      <c r="C492" s="16"/>
      <c r="D492" s="16"/>
      <c r="E492" s="16"/>
      <c r="F492" s="17"/>
      <c r="G492" s="17"/>
      <c r="H492" s="18"/>
      <c r="I492" s="16"/>
      <c r="J492" s="16"/>
      <c r="K492" s="16"/>
      <c r="L492" s="70" t="e">
        <f t="shared" si="12"/>
        <v>#DIV/0!</v>
      </c>
      <c r="M492" s="16"/>
      <c r="N492" s="17"/>
      <c r="O492" s="16"/>
    </row>
    <row r="493" spans="1:15" x14ac:dyDescent="0.25">
      <c r="A493" s="16"/>
      <c r="B493" s="16"/>
      <c r="C493" s="16"/>
      <c r="D493" s="16"/>
      <c r="E493" s="16"/>
      <c r="F493" s="17"/>
      <c r="G493" s="17"/>
      <c r="H493" s="18"/>
      <c r="I493" s="16"/>
      <c r="J493" s="16"/>
      <c r="K493" s="16"/>
      <c r="L493" s="70" t="e">
        <f t="shared" si="12"/>
        <v>#DIV/0!</v>
      </c>
      <c r="M493" s="16"/>
      <c r="N493" s="17"/>
      <c r="O493" s="16"/>
    </row>
    <row r="494" spans="1:15" x14ac:dyDescent="0.25">
      <c r="A494" s="16"/>
      <c r="B494" s="16"/>
      <c r="C494" s="16"/>
      <c r="D494" s="16"/>
      <c r="E494" s="16"/>
      <c r="F494" s="17"/>
      <c r="G494" s="17"/>
      <c r="H494" s="18"/>
      <c r="I494" s="16"/>
      <c r="J494" s="16"/>
      <c r="K494" s="16"/>
      <c r="L494" s="70" t="e">
        <f t="shared" si="12"/>
        <v>#DIV/0!</v>
      </c>
      <c r="M494" s="16"/>
      <c r="N494" s="17"/>
      <c r="O494" s="16"/>
    </row>
    <row r="495" spans="1:15" x14ac:dyDescent="0.25">
      <c r="A495" s="16"/>
      <c r="B495" s="16"/>
      <c r="C495" s="16"/>
      <c r="D495" s="16"/>
      <c r="E495" s="16"/>
      <c r="F495" s="17"/>
      <c r="G495" s="17"/>
      <c r="H495" s="18"/>
      <c r="I495" s="16"/>
      <c r="J495" s="16"/>
      <c r="K495" s="16"/>
      <c r="L495" s="70" t="e">
        <f t="shared" si="12"/>
        <v>#DIV/0!</v>
      </c>
      <c r="M495" s="16"/>
      <c r="N495" s="17"/>
      <c r="O495" s="16"/>
    </row>
    <row r="496" spans="1:15" x14ac:dyDescent="0.25">
      <c r="A496" s="16"/>
      <c r="B496" s="16"/>
      <c r="C496" s="16"/>
      <c r="D496" s="16"/>
      <c r="E496" s="16"/>
      <c r="F496" s="17"/>
      <c r="G496" s="17"/>
      <c r="H496" s="18"/>
      <c r="I496" s="16"/>
      <c r="J496" s="16"/>
      <c r="K496" s="16"/>
      <c r="L496" s="70" t="e">
        <f t="shared" si="12"/>
        <v>#DIV/0!</v>
      </c>
      <c r="M496" s="16"/>
      <c r="N496" s="17"/>
      <c r="O496" s="16"/>
    </row>
    <row r="497" spans="1:15" x14ac:dyDescent="0.25">
      <c r="A497" s="16"/>
      <c r="B497" s="16"/>
      <c r="C497" s="16"/>
      <c r="D497" s="16"/>
      <c r="E497" s="16"/>
      <c r="F497" s="17"/>
      <c r="G497" s="17"/>
      <c r="H497" s="18"/>
      <c r="I497" s="16"/>
      <c r="J497" s="16"/>
      <c r="K497" s="16"/>
      <c r="L497" s="70" t="e">
        <f t="shared" si="12"/>
        <v>#DIV/0!</v>
      </c>
      <c r="M497" s="16"/>
      <c r="N497" s="17"/>
      <c r="O497" s="16"/>
    </row>
    <row r="498" spans="1:15" x14ac:dyDescent="0.25">
      <c r="A498" s="16"/>
      <c r="B498" s="16"/>
      <c r="C498" s="16"/>
      <c r="D498" s="16"/>
      <c r="E498" s="16"/>
      <c r="F498" s="17"/>
      <c r="G498" s="17"/>
      <c r="H498" s="18"/>
      <c r="I498" s="16"/>
      <c r="J498" s="16"/>
      <c r="K498" s="16"/>
      <c r="L498" s="70" t="e">
        <f t="shared" si="12"/>
        <v>#DIV/0!</v>
      </c>
      <c r="M498" s="16"/>
      <c r="N498" s="17"/>
      <c r="O498" s="16"/>
    </row>
    <row r="499" spans="1:15" x14ac:dyDescent="0.25">
      <c r="A499" s="16"/>
      <c r="B499" s="16"/>
      <c r="C499" s="16"/>
      <c r="D499" s="16"/>
      <c r="E499" s="16"/>
      <c r="F499" s="17"/>
      <c r="G499" s="17"/>
      <c r="H499" s="18"/>
      <c r="I499" s="16"/>
      <c r="J499" s="16"/>
      <c r="K499" s="16"/>
      <c r="L499" s="70" t="e">
        <f t="shared" si="12"/>
        <v>#DIV/0!</v>
      </c>
      <c r="M499" s="16"/>
      <c r="N499" s="17"/>
      <c r="O499" s="16"/>
    </row>
    <row r="500" spans="1:15" x14ac:dyDescent="0.25">
      <c r="A500" s="16"/>
      <c r="B500" s="16"/>
      <c r="C500" s="16"/>
      <c r="D500" s="16"/>
      <c r="E500" s="16"/>
      <c r="F500" s="17"/>
      <c r="G500" s="17"/>
      <c r="H500" s="18"/>
      <c r="I500" s="16"/>
      <c r="J500" s="16"/>
      <c r="K500" s="16"/>
      <c r="L500" s="70" t="e">
        <f t="shared" si="12"/>
        <v>#DIV/0!</v>
      </c>
      <c r="M500" s="16"/>
      <c r="N500" s="17"/>
      <c r="O500" s="16"/>
    </row>
    <row r="501" spans="1:15" x14ac:dyDescent="0.25">
      <c r="A501" s="16"/>
      <c r="B501" s="16"/>
      <c r="C501" s="16"/>
      <c r="D501" s="16"/>
      <c r="E501" s="16"/>
      <c r="F501" s="17"/>
      <c r="G501" s="17"/>
      <c r="H501" s="18"/>
      <c r="I501" s="16"/>
      <c r="J501" s="16"/>
      <c r="K501" s="16"/>
      <c r="L501" s="70" t="e">
        <f t="shared" ref="L501:L564" si="13">IF((K501/D501)&gt;100%,100%,(K501/D501))</f>
        <v>#DIV/0!</v>
      </c>
      <c r="M501" s="16"/>
      <c r="N501" s="17"/>
      <c r="O501" s="16"/>
    </row>
    <row r="502" spans="1:15" x14ac:dyDescent="0.25">
      <c r="A502" s="16"/>
      <c r="B502" s="16"/>
      <c r="C502" s="16"/>
      <c r="D502" s="16"/>
      <c r="E502" s="16"/>
      <c r="F502" s="17"/>
      <c r="G502" s="17"/>
      <c r="H502" s="18"/>
      <c r="I502" s="16"/>
      <c r="J502" s="16"/>
      <c r="K502" s="16"/>
      <c r="L502" s="70" t="e">
        <f t="shared" si="13"/>
        <v>#DIV/0!</v>
      </c>
      <c r="M502" s="16"/>
      <c r="N502" s="17"/>
      <c r="O502" s="16"/>
    </row>
    <row r="503" spans="1:15" x14ac:dyDescent="0.25">
      <c r="A503" s="16"/>
      <c r="B503" s="16"/>
      <c r="C503" s="16"/>
      <c r="D503" s="16"/>
      <c r="E503" s="16"/>
      <c r="F503" s="17"/>
      <c r="G503" s="17"/>
      <c r="H503" s="18"/>
      <c r="I503" s="16"/>
      <c r="J503" s="16"/>
      <c r="K503" s="16"/>
      <c r="L503" s="70" t="e">
        <f t="shared" si="13"/>
        <v>#DIV/0!</v>
      </c>
      <c r="M503" s="16"/>
      <c r="N503" s="17"/>
      <c r="O503" s="16"/>
    </row>
    <row r="504" spans="1:15" x14ac:dyDescent="0.25">
      <c r="A504" s="16"/>
      <c r="B504" s="16"/>
      <c r="C504" s="16"/>
      <c r="D504" s="16"/>
      <c r="E504" s="16"/>
      <c r="F504" s="17"/>
      <c r="G504" s="17"/>
      <c r="H504" s="18"/>
      <c r="I504" s="16"/>
      <c r="J504" s="16"/>
      <c r="K504" s="16"/>
      <c r="L504" s="70" t="e">
        <f t="shared" si="13"/>
        <v>#DIV/0!</v>
      </c>
      <c r="M504" s="16"/>
      <c r="N504" s="17"/>
      <c r="O504" s="16"/>
    </row>
    <row r="505" spans="1:15" x14ac:dyDescent="0.25">
      <c r="A505" s="16"/>
      <c r="B505" s="16"/>
      <c r="C505" s="16"/>
      <c r="D505" s="16"/>
      <c r="E505" s="16"/>
      <c r="F505" s="17"/>
      <c r="G505" s="17"/>
      <c r="H505" s="18"/>
      <c r="I505" s="16"/>
      <c r="J505" s="16"/>
      <c r="K505" s="16"/>
      <c r="L505" s="70" t="e">
        <f t="shared" si="13"/>
        <v>#DIV/0!</v>
      </c>
      <c r="M505" s="16"/>
      <c r="N505" s="17"/>
      <c r="O505" s="16"/>
    </row>
    <row r="506" spans="1:15" x14ac:dyDescent="0.25">
      <c r="A506" s="16"/>
      <c r="B506" s="16"/>
      <c r="C506" s="16"/>
      <c r="D506" s="16"/>
      <c r="E506" s="16"/>
      <c r="F506" s="17"/>
      <c r="G506" s="17"/>
      <c r="H506" s="18"/>
      <c r="I506" s="16"/>
      <c r="J506" s="16"/>
      <c r="K506" s="16"/>
      <c r="L506" s="70" t="e">
        <f t="shared" si="13"/>
        <v>#DIV/0!</v>
      </c>
      <c r="M506" s="16"/>
      <c r="N506" s="17"/>
      <c r="O506" s="16"/>
    </row>
    <row r="507" spans="1:15" x14ac:dyDescent="0.25">
      <c r="A507" s="16"/>
      <c r="B507" s="16"/>
      <c r="C507" s="16"/>
      <c r="D507" s="16"/>
      <c r="E507" s="16"/>
      <c r="F507" s="17"/>
      <c r="G507" s="17"/>
      <c r="H507" s="18"/>
      <c r="I507" s="16"/>
      <c r="J507" s="16"/>
      <c r="K507" s="16"/>
      <c r="L507" s="70" t="e">
        <f t="shared" si="13"/>
        <v>#DIV/0!</v>
      </c>
      <c r="M507" s="16"/>
      <c r="N507" s="17"/>
      <c r="O507" s="16"/>
    </row>
    <row r="508" spans="1:15" x14ac:dyDescent="0.25">
      <c r="A508" s="16"/>
      <c r="B508" s="16"/>
      <c r="C508" s="16"/>
      <c r="D508" s="16"/>
      <c r="E508" s="16"/>
      <c r="F508" s="17"/>
      <c r="G508" s="17"/>
      <c r="H508" s="18"/>
      <c r="I508" s="16"/>
      <c r="J508" s="16"/>
      <c r="K508" s="16"/>
      <c r="L508" s="70" t="e">
        <f t="shared" si="13"/>
        <v>#DIV/0!</v>
      </c>
      <c r="M508" s="16"/>
      <c r="N508" s="17"/>
      <c r="O508" s="16"/>
    </row>
    <row r="509" spans="1:15" x14ac:dyDescent="0.25">
      <c r="A509" s="16"/>
      <c r="B509" s="16"/>
      <c r="C509" s="16"/>
      <c r="D509" s="16"/>
      <c r="E509" s="16"/>
      <c r="F509" s="17"/>
      <c r="G509" s="17"/>
      <c r="H509" s="18"/>
      <c r="I509" s="16"/>
      <c r="J509" s="16"/>
      <c r="K509" s="16"/>
      <c r="L509" s="70" t="e">
        <f t="shared" si="13"/>
        <v>#DIV/0!</v>
      </c>
      <c r="M509" s="16"/>
      <c r="N509" s="17"/>
      <c r="O509" s="16"/>
    </row>
    <row r="510" spans="1:15" x14ac:dyDescent="0.25">
      <c r="A510" s="16"/>
      <c r="B510" s="16"/>
      <c r="C510" s="16"/>
      <c r="D510" s="16"/>
      <c r="E510" s="16"/>
      <c r="F510" s="17"/>
      <c r="G510" s="17"/>
      <c r="H510" s="18"/>
      <c r="I510" s="16"/>
      <c r="J510" s="16"/>
      <c r="K510" s="16"/>
      <c r="L510" s="70" t="e">
        <f t="shared" si="13"/>
        <v>#DIV/0!</v>
      </c>
      <c r="M510" s="16"/>
      <c r="N510" s="17"/>
      <c r="O510" s="16"/>
    </row>
    <row r="511" spans="1:15" x14ac:dyDescent="0.25">
      <c r="A511" s="16"/>
      <c r="B511" s="16"/>
      <c r="C511" s="16"/>
      <c r="D511" s="16"/>
      <c r="E511" s="16"/>
      <c r="F511" s="17"/>
      <c r="G511" s="17"/>
      <c r="H511" s="18"/>
      <c r="I511" s="16"/>
      <c r="J511" s="16"/>
      <c r="K511" s="16"/>
      <c r="L511" s="70" t="e">
        <f t="shared" si="13"/>
        <v>#DIV/0!</v>
      </c>
      <c r="M511" s="16"/>
      <c r="N511" s="17"/>
      <c r="O511" s="16"/>
    </row>
    <row r="512" spans="1:15" x14ac:dyDescent="0.25">
      <c r="A512" s="16"/>
      <c r="B512" s="16"/>
      <c r="C512" s="16"/>
      <c r="D512" s="16"/>
      <c r="E512" s="16"/>
      <c r="F512" s="17"/>
      <c r="G512" s="17"/>
      <c r="H512" s="18"/>
      <c r="I512" s="16"/>
      <c r="J512" s="16"/>
      <c r="K512" s="16"/>
      <c r="L512" s="70" t="e">
        <f t="shared" si="13"/>
        <v>#DIV/0!</v>
      </c>
      <c r="M512" s="16"/>
      <c r="N512" s="17"/>
      <c r="O512" s="16"/>
    </row>
    <row r="513" spans="1:15" x14ac:dyDescent="0.25">
      <c r="A513" s="16"/>
      <c r="B513" s="16"/>
      <c r="C513" s="16"/>
      <c r="D513" s="16"/>
      <c r="E513" s="16"/>
      <c r="F513" s="17"/>
      <c r="G513" s="17"/>
      <c r="H513" s="18"/>
      <c r="I513" s="16"/>
      <c r="J513" s="16"/>
      <c r="K513" s="16"/>
      <c r="L513" s="70" t="e">
        <f t="shared" si="13"/>
        <v>#DIV/0!</v>
      </c>
      <c r="M513" s="16"/>
      <c r="N513" s="17"/>
      <c r="O513" s="16"/>
    </row>
    <row r="514" spans="1:15" x14ac:dyDescent="0.25">
      <c r="A514" s="16"/>
      <c r="B514" s="16"/>
      <c r="C514" s="16"/>
      <c r="D514" s="16"/>
      <c r="E514" s="16"/>
      <c r="F514" s="17"/>
      <c r="G514" s="17"/>
      <c r="H514" s="18"/>
      <c r="I514" s="16"/>
      <c r="J514" s="16"/>
      <c r="K514" s="16"/>
      <c r="L514" s="70" t="e">
        <f t="shared" si="13"/>
        <v>#DIV/0!</v>
      </c>
      <c r="M514" s="16"/>
      <c r="N514" s="17"/>
      <c r="O514" s="16"/>
    </row>
    <row r="515" spans="1:15" x14ac:dyDescent="0.25">
      <c r="A515" s="16"/>
      <c r="B515" s="16"/>
      <c r="C515" s="16"/>
      <c r="D515" s="16"/>
      <c r="E515" s="16"/>
      <c r="F515" s="17"/>
      <c r="G515" s="17"/>
      <c r="H515" s="18"/>
      <c r="I515" s="16"/>
      <c r="J515" s="16"/>
      <c r="K515" s="16"/>
      <c r="L515" s="70" t="e">
        <f t="shared" si="13"/>
        <v>#DIV/0!</v>
      </c>
      <c r="M515" s="16"/>
      <c r="N515" s="17"/>
      <c r="O515" s="16"/>
    </row>
    <row r="516" spans="1:15" x14ac:dyDescent="0.25">
      <c r="A516" s="16"/>
      <c r="B516" s="16"/>
      <c r="C516" s="16"/>
      <c r="D516" s="16"/>
      <c r="E516" s="16"/>
      <c r="F516" s="17"/>
      <c r="G516" s="17"/>
      <c r="H516" s="18"/>
      <c r="I516" s="16"/>
      <c r="J516" s="16"/>
      <c r="K516" s="16"/>
      <c r="L516" s="70" t="e">
        <f t="shared" si="13"/>
        <v>#DIV/0!</v>
      </c>
      <c r="M516" s="16"/>
      <c r="N516" s="17"/>
      <c r="O516" s="16"/>
    </row>
    <row r="517" spans="1:15" x14ac:dyDescent="0.25">
      <c r="A517" s="16"/>
      <c r="B517" s="16"/>
      <c r="C517" s="16"/>
      <c r="D517" s="16"/>
      <c r="E517" s="16"/>
      <c r="F517" s="17"/>
      <c r="G517" s="17"/>
      <c r="H517" s="18"/>
      <c r="I517" s="16"/>
      <c r="J517" s="16"/>
      <c r="K517" s="16"/>
      <c r="L517" s="70" t="e">
        <f t="shared" si="13"/>
        <v>#DIV/0!</v>
      </c>
      <c r="M517" s="16"/>
      <c r="N517" s="17"/>
      <c r="O517" s="16"/>
    </row>
    <row r="518" spans="1:15" x14ac:dyDescent="0.25">
      <c r="A518" s="16"/>
      <c r="B518" s="16"/>
      <c r="C518" s="16"/>
      <c r="D518" s="16"/>
      <c r="E518" s="16"/>
      <c r="F518" s="17"/>
      <c r="G518" s="17"/>
      <c r="H518" s="18"/>
      <c r="I518" s="16"/>
      <c r="J518" s="16"/>
      <c r="K518" s="16"/>
      <c r="L518" s="70" t="e">
        <f t="shared" si="13"/>
        <v>#DIV/0!</v>
      </c>
      <c r="M518" s="16"/>
      <c r="N518" s="17"/>
      <c r="O518" s="16"/>
    </row>
    <row r="519" spans="1:15" x14ac:dyDescent="0.25">
      <c r="A519" s="16"/>
      <c r="B519" s="16"/>
      <c r="C519" s="16"/>
      <c r="D519" s="16"/>
      <c r="E519" s="16"/>
      <c r="F519" s="17"/>
      <c r="G519" s="17"/>
      <c r="H519" s="18"/>
      <c r="I519" s="16"/>
      <c r="J519" s="16"/>
      <c r="K519" s="16"/>
      <c r="L519" s="70" t="e">
        <f t="shared" si="13"/>
        <v>#DIV/0!</v>
      </c>
      <c r="M519" s="16"/>
      <c r="N519" s="17"/>
      <c r="O519" s="16"/>
    </row>
    <row r="520" spans="1:15" x14ac:dyDescent="0.25">
      <c r="A520" s="16"/>
      <c r="B520" s="16"/>
      <c r="C520" s="16"/>
      <c r="D520" s="16"/>
      <c r="E520" s="16"/>
      <c r="F520" s="17"/>
      <c r="G520" s="17"/>
      <c r="H520" s="18"/>
      <c r="I520" s="16"/>
      <c r="J520" s="16"/>
      <c r="K520" s="16"/>
      <c r="L520" s="70" t="e">
        <f t="shared" si="13"/>
        <v>#DIV/0!</v>
      </c>
      <c r="M520" s="16"/>
      <c r="N520" s="17"/>
      <c r="O520" s="16"/>
    </row>
    <row r="521" spans="1:15" x14ac:dyDescent="0.25">
      <c r="A521" s="16"/>
      <c r="B521" s="16"/>
      <c r="C521" s="16"/>
      <c r="D521" s="16"/>
      <c r="E521" s="16"/>
      <c r="F521" s="17"/>
      <c r="G521" s="17"/>
      <c r="H521" s="18"/>
      <c r="I521" s="16"/>
      <c r="J521" s="16"/>
      <c r="K521" s="16"/>
      <c r="L521" s="70" t="e">
        <f t="shared" si="13"/>
        <v>#DIV/0!</v>
      </c>
      <c r="M521" s="16"/>
      <c r="N521" s="17"/>
      <c r="O521" s="16"/>
    </row>
    <row r="522" spans="1:15" x14ac:dyDescent="0.25">
      <c r="A522" s="16"/>
      <c r="B522" s="16"/>
      <c r="C522" s="16"/>
      <c r="D522" s="16"/>
      <c r="E522" s="16"/>
      <c r="F522" s="17"/>
      <c r="G522" s="17"/>
      <c r="H522" s="18"/>
      <c r="I522" s="16"/>
      <c r="J522" s="16"/>
      <c r="K522" s="16"/>
      <c r="L522" s="70" t="e">
        <f t="shared" si="13"/>
        <v>#DIV/0!</v>
      </c>
      <c r="M522" s="16"/>
      <c r="N522" s="17"/>
      <c r="O522" s="16"/>
    </row>
    <row r="523" spans="1:15" x14ac:dyDescent="0.25">
      <c r="A523" s="16"/>
      <c r="B523" s="16"/>
      <c r="C523" s="16"/>
      <c r="D523" s="16"/>
      <c r="E523" s="16"/>
      <c r="F523" s="17"/>
      <c r="G523" s="17"/>
      <c r="H523" s="18"/>
      <c r="I523" s="16"/>
      <c r="J523" s="16"/>
      <c r="K523" s="16"/>
      <c r="L523" s="70" t="e">
        <f t="shared" si="13"/>
        <v>#DIV/0!</v>
      </c>
      <c r="M523" s="16"/>
      <c r="N523" s="17"/>
      <c r="O523" s="16"/>
    </row>
    <row r="524" spans="1:15" x14ac:dyDescent="0.25">
      <c r="A524" s="16"/>
      <c r="B524" s="16"/>
      <c r="C524" s="16"/>
      <c r="D524" s="16"/>
      <c r="E524" s="16"/>
      <c r="F524" s="17"/>
      <c r="G524" s="17"/>
      <c r="H524" s="18"/>
      <c r="I524" s="16"/>
      <c r="J524" s="16"/>
      <c r="K524" s="16"/>
      <c r="L524" s="70" t="e">
        <f t="shared" si="13"/>
        <v>#DIV/0!</v>
      </c>
      <c r="M524" s="16"/>
      <c r="N524" s="17"/>
      <c r="O524" s="16"/>
    </row>
    <row r="525" spans="1:15" x14ac:dyDescent="0.25">
      <c r="A525" s="16"/>
      <c r="B525" s="16"/>
      <c r="C525" s="16"/>
      <c r="D525" s="16"/>
      <c r="E525" s="16"/>
      <c r="F525" s="17"/>
      <c r="G525" s="17"/>
      <c r="H525" s="18"/>
      <c r="I525" s="16"/>
      <c r="J525" s="16"/>
      <c r="K525" s="16"/>
      <c r="L525" s="70" t="e">
        <f t="shared" si="13"/>
        <v>#DIV/0!</v>
      </c>
      <c r="M525" s="16"/>
      <c r="N525" s="17"/>
      <c r="O525" s="16"/>
    </row>
    <row r="526" spans="1:15" x14ac:dyDescent="0.25">
      <c r="A526" s="16"/>
      <c r="B526" s="16"/>
      <c r="C526" s="16"/>
      <c r="D526" s="16"/>
      <c r="E526" s="16"/>
      <c r="F526" s="17"/>
      <c r="G526" s="17"/>
      <c r="H526" s="18"/>
      <c r="I526" s="16"/>
      <c r="J526" s="16"/>
      <c r="K526" s="16"/>
      <c r="L526" s="70" t="e">
        <f t="shared" si="13"/>
        <v>#DIV/0!</v>
      </c>
      <c r="M526" s="16"/>
      <c r="N526" s="17"/>
      <c r="O526" s="16"/>
    </row>
    <row r="527" spans="1:15" x14ac:dyDescent="0.25">
      <c r="A527" s="16"/>
      <c r="B527" s="16"/>
      <c r="C527" s="16"/>
      <c r="D527" s="16"/>
      <c r="E527" s="16"/>
      <c r="F527" s="17"/>
      <c r="G527" s="17"/>
      <c r="H527" s="18"/>
      <c r="I527" s="16"/>
      <c r="J527" s="16"/>
      <c r="K527" s="16"/>
      <c r="L527" s="70" t="e">
        <f t="shared" si="13"/>
        <v>#DIV/0!</v>
      </c>
      <c r="M527" s="16"/>
      <c r="N527" s="17"/>
      <c r="O527" s="16"/>
    </row>
    <row r="528" spans="1:15" x14ac:dyDescent="0.25">
      <c r="A528" s="16"/>
      <c r="B528" s="16"/>
      <c r="C528" s="16"/>
      <c r="D528" s="16"/>
      <c r="E528" s="16"/>
      <c r="F528" s="17"/>
      <c r="G528" s="17"/>
      <c r="H528" s="18"/>
      <c r="I528" s="16"/>
      <c r="J528" s="16"/>
      <c r="K528" s="16"/>
      <c r="L528" s="70" t="e">
        <f t="shared" si="13"/>
        <v>#DIV/0!</v>
      </c>
      <c r="M528" s="16"/>
      <c r="N528" s="17"/>
      <c r="O528" s="16"/>
    </row>
    <row r="529" spans="1:15" x14ac:dyDescent="0.25">
      <c r="A529" s="16"/>
      <c r="B529" s="16"/>
      <c r="C529" s="16"/>
      <c r="D529" s="16"/>
      <c r="E529" s="16"/>
      <c r="F529" s="17"/>
      <c r="G529" s="17"/>
      <c r="H529" s="18"/>
      <c r="I529" s="16"/>
      <c r="J529" s="16"/>
      <c r="K529" s="16"/>
      <c r="L529" s="70" t="e">
        <f t="shared" si="13"/>
        <v>#DIV/0!</v>
      </c>
      <c r="M529" s="16"/>
      <c r="N529" s="17"/>
      <c r="O529" s="16"/>
    </row>
    <row r="530" spans="1:15" x14ac:dyDescent="0.25">
      <c r="A530" s="16"/>
      <c r="B530" s="16"/>
      <c r="C530" s="16"/>
      <c r="D530" s="16"/>
      <c r="E530" s="16"/>
      <c r="F530" s="17"/>
      <c r="G530" s="17"/>
      <c r="H530" s="18"/>
      <c r="I530" s="16"/>
      <c r="J530" s="16"/>
      <c r="K530" s="16"/>
      <c r="L530" s="70" t="e">
        <f t="shared" si="13"/>
        <v>#DIV/0!</v>
      </c>
      <c r="M530" s="16"/>
      <c r="N530" s="17"/>
      <c r="O530" s="16"/>
    </row>
    <row r="531" spans="1:15" x14ac:dyDescent="0.25">
      <c r="A531" s="16"/>
      <c r="B531" s="16"/>
      <c r="C531" s="16"/>
      <c r="D531" s="16"/>
      <c r="E531" s="16"/>
      <c r="F531" s="17"/>
      <c r="G531" s="17"/>
      <c r="H531" s="18"/>
      <c r="I531" s="16"/>
      <c r="J531" s="16"/>
      <c r="K531" s="16"/>
      <c r="L531" s="70" t="e">
        <f t="shared" si="13"/>
        <v>#DIV/0!</v>
      </c>
      <c r="M531" s="16"/>
      <c r="N531" s="17"/>
      <c r="O531" s="16"/>
    </row>
    <row r="532" spans="1:15" x14ac:dyDescent="0.25">
      <c r="A532" s="16"/>
      <c r="B532" s="16"/>
      <c r="C532" s="16"/>
      <c r="D532" s="16"/>
      <c r="E532" s="16"/>
      <c r="F532" s="17"/>
      <c r="G532" s="17"/>
      <c r="H532" s="18"/>
      <c r="I532" s="16"/>
      <c r="J532" s="16"/>
      <c r="K532" s="16"/>
      <c r="L532" s="70" t="e">
        <f t="shared" si="13"/>
        <v>#DIV/0!</v>
      </c>
      <c r="M532" s="16"/>
      <c r="N532" s="17"/>
      <c r="O532" s="16"/>
    </row>
    <row r="533" spans="1:15" x14ac:dyDescent="0.25">
      <c r="A533" s="16"/>
      <c r="B533" s="16"/>
      <c r="C533" s="16"/>
      <c r="D533" s="16"/>
      <c r="E533" s="16"/>
      <c r="F533" s="17"/>
      <c r="G533" s="17"/>
      <c r="H533" s="18"/>
      <c r="I533" s="16"/>
      <c r="J533" s="16"/>
      <c r="K533" s="16"/>
      <c r="L533" s="70" t="e">
        <f t="shared" si="13"/>
        <v>#DIV/0!</v>
      </c>
      <c r="M533" s="16"/>
      <c r="N533" s="17"/>
      <c r="O533" s="16"/>
    </row>
    <row r="534" spans="1:15" x14ac:dyDescent="0.25">
      <c r="A534" s="16"/>
      <c r="B534" s="16"/>
      <c r="C534" s="16"/>
      <c r="D534" s="16"/>
      <c r="E534" s="16"/>
      <c r="F534" s="17"/>
      <c r="G534" s="17"/>
      <c r="H534" s="18"/>
      <c r="I534" s="16"/>
      <c r="J534" s="16"/>
      <c r="K534" s="16"/>
      <c r="L534" s="70" t="e">
        <f t="shared" si="13"/>
        <v>#DIV/0!</v>
      </c>
      <c r="M534" s="16"/>
      <c r="N534" s="17"/>
      <c r="O534" s="16"/>
    </row>
    <row r="535" spans="1:15" x14ac:dyDescent="0.25">
      <c r="A535" s="16"/>
      <c r="B535" s="16"/>
      <c r="C535" s="16"/>
      <c r="D535" s="16"/>
      <c r="E535" s="16"/>
      <c r="F535" s="17"/>
      <c r="G535" s="17"/>
      <c r="H535" s="18"/>
      <c r="I535" s="16"/>
      <c r="J535" s="16"/>
      <c r="K535" s="16"/>
      <c r="L535" s="70" t="e">
        <f t="shared" si="13"/>
        <v>#DIV/0!</v>
      </c>
      <c r="M535" s="16"/>
      <c r="N535" s="17"/>
      <c r="O535" s="16"/>
    </row>
    <row r="536" spans="1:15" x14ac:dyDescent="0.25">
      <c r="A536" s="16"/>
      <c r="B536" s="16"/>
      <c r="C536" s="16"/>
      <c r="D536" s="16"/>
      <c r="E536" s="16"/>
      <c r="F536" s="17"/>
      <c r="G536" s="17"/>
      <c r="H536" s="18"/>
      <c r="I536" s="16"/>
      <c r="J536" s="16"/>
      <c r="K536" s="16"/>
      <c r="L536" s="70" t="e">
        <f t="shared" si="13"/>
        <v>#DIV/0!</v>
      </c>
      <c r="M536" s="16"/>
      <c r="N536" s="17"/>
      <c r="O536" s="16"/>
    </row>
    <row r="537" spans="1:15" x14ac:dyDescent="0.25">
      <c r="A537" s="16"/>
      <c r="B537" s="16"/>
      <c r="C537" s="16"/>
      <c r="D537" s="16"/>
      <c r="E537" s="16"/>
      <c r="F537" s="17"/>
      <c r="G537" s="17"/>
      <c r="H537" s="18"/>
      <c r="I537" s="16"/>
      <c r="J537" s="16"/>
      <c r="K537" s="16"/>
      <c r="L537" s="70" t="e">
        <f t="shared" si="13"/>
        <v>#DIV/0!</v>
      </c>
      <c r="M537" s="16"/>
      <c r="N537" s="17"/>
      <c r="O537" s="16"/>
    </row>
    <row r="538" spans="1:15" x14ac:dyDescent="0.25">
      <c r="A538" s="16"/>
      <c r="B538" s="16"/>
      <c r="C538" s="16"/>
      <c r="D538" s="16"/>
      <c r="E538" s="16"/>
      <c r="F538" s="17"/>
      <c r="G538" s="17"/>
      <c r="H538" s="18"/>
      <c r="I538" s="16"/>
      <c r="J538" s="16"/>
      <c r="K538" s="16"/>
      <c r="L538" s="70" t="e">
        <f t="shared" si="13"/>
        <v>#DIV/0!</v>
      </c>
      <c r="M538" s="16"/>
      <c r="N538" s="17"/>
      <c r="O538" s="16"/>
    </row>
    <row r="539" spans="1:15" x14ac:dyDescent="0.25">
      <c r="A539" s="16"/>
      <c r="B539" s="16"/>
      <c r="C539" s="16"/>
      <c r="D539" s="16"/>
      <c r="E539" s="16"/>
      <c r="F539" s="17"/>
      <c r="G539" s="17"/>
      <c r="H539" s="18"/>
      <c r="I539" s="16"/>
      <c r="J539" s="16"/>
      <c r="K539" s="16"/>
      <c r="L539" s="70" t="e">
        <f t="shared" si="13"/>
        <v>#DIV/0!</v>
      </c>
      <c r="M539" s="16"/>
      <c r="N539" s="17"/>
      <c r="O539" s="16"/>
    </row>
    <row r="540" spans="1:15" x14ac:dyDescent="0.25">
      <c r="A540" s="16"/>
      <c r="B540" s="16"/>
      <c r="C540" s="16"/>
      <c r="D540" s="16"/>
      <c r="E540" s="16"/>
      <c r="F540" s="17"/>
      <c r="G540" s="17"/>
      <c r="H540" s="18"/>
      <c r="I540" s="16"/>
      <c r="J540" s="16"/>
      <c r="K540" s="16"/>
      <c r="L540" s="70" t="e">
        <f t="shared" si="13"/>
        <v>#DIV/0!</v>
      </c>
      <c r="M540" s="16"/>
      <c r="N540" s="17"/>
      <c r="O540" s="16"/>
    </row>
    <row r="541" spans="1:15" x14ac:dyDescent="0.25">
      <c r="A541" s="16"/>
      <c r="B541" s="16"/>
      <c r="C541" s="16"/>
      <c r="D541" s="16"/>
      <c r="E541" s="16"/>
      <c r="F541" s="17"/>
      <c r="G541" s="17"/>
      <c r="H541" s="18"/>
      <c r="I541" s="16"/>
      <c r="J541" s="16"/>
      <c r="K541" s="16"/>
      <c r="L541" s="70" t="e">
        <f t="shared" si="13"/>
        <v>#DIV/0!</v>
      </c>
      <c r="M541" s="16"/>
      <c r="N541" s="17"/>
      <c r="O541" s="16"/>
    </row>
    <row r="542" spans="1:15" x14ac:dyDescent="0.25">
      <c r="A542" s="16"/>
      <c r="B542" s="16"/>
      <c r="C542" s="16"/>
      <c r="D542" s="16"/>
      <c r="E542" s="16"/>
      <c r="F542" s="17"/>
      <c r="G542" s="17"/>
      <c r="H542" s="18"/>
      <c r="I542" s="16"/>
      <c r="J542" s="16"/>
      <c r="K542" s="16"/>
      <c r="L542" s="70" t="e">
        <f t="shared" si="13"/>
        <v>#DIV/0!</v>
      </c>
      <c r="M542" s="16"/>
      <c r="N542" s="17"/>
      <c r="O542" s="16"/>
    </row>
    <row r="543" spans="1:15" x14ac:dyDescent="0.25">
      <c r="A543" s="16"/>
      <c r="B543" s="16"/>
      <c r="C543" s="16"/>
      <c r="D543" s="16"/>
      <c r="E543" s="16"/>
      <c r="F543" s="17"/>
      <c r="G543" s="17"/>
      <c r="H543" s="18"/>
      <c r="I543" s="16"/>
      <c r="J543" s="16"/>
      <c r="K543" s="16"/>
      <c r="L543" s="70" t="e">
        <f t="shared" si="13"/>
        <v>#DIV/0!</v>
      </c>
      <c r="M543" s="16"/>
      <c r="N543" s="17"/>
      <c r="O543" s="16"/>
    </row>
    <row r="544" spans="1:15" x14ac:dyDescent="0.25">
      <c r="A544" s="16"/>
      <c r="B544" s="16"/>
      <c r="C544" s="16"/>
      <c r="D544" s="16"/>
      <c r="E544" s="16"/>
      <c r="F544" s="17"/>
      <c r="G544" s="17"/>
      <c r="H544" s="18"/>
      <c r="I544" s="16"/>
      <c r="J544" s="16"/>
      <c r="K544" s="16"/>
      <c r="L544" s="70" t="e">
        <f t="shared" si="13"/>
        <v>#DIV/0!</v>
      </c>
      <c r="M544" s="16"/>
      <c r="N544" s="17"/>
      <c r="O544" s="16"/>
    </row>
    <row r="545" spans="1:15" x14ac:dyDescent="0.25">
      <c r="A545" s="16"/>
      <c r="B545" s="16"/>
      <c r="C545" s="16"/>
      <c r="D545" s="16"/>
      <c r="E545" s="16"/>
      <c r="F545" s="17"/>
      <c r="G545" s="17"/>
      <c r="H545" s="18"/>
      <c r="I545" s="16"/>
      <c r="J545" s="16"/>
      <c r="K545" s="16"/>
      <c r="L545" s="70" t="e">
        <f t="shared" si="13"/>
        <v>#DIV/0!</v>
      </c>
      <c r="M545" s="16"/>
      <c r="N545" s="17"/>
      <c r="O545" s="16"/>
    </row>
    <row r="546" spans="1:15" x14ac:dyDescent="0.25">
      <c r="A546" s="16"/>
      <c r="B546" s="16"/>
      <c r="C546" s="16"/>
      <c r="D546" s="16"/>
      <c r="E546" s="16"/>
      <c r="F546" s="17"/>
      <c r="G546" s="17"/>
      <c r="H546" s="18"/>
      <c r="I546" s="16"/>
      <c r="J546" s="16"/>
      <c r="K546" s="16"/>
      <c r="L546" s="70" t="e">
        <f t="shared" si="13"/>
        <v>#DIV/0!</v>
      </c>
      <c r="M546" s="16"/>
      <c r="N546" s="17"/>
      <c r="O546" s="16"/>
    </row>
    <row r="547" spans="1:15" x14ac:dyDescent="0.25">
      <c r="A547" s="16"/>
      <c r="B547" s="16"/>
      <c r="C547" s="16"/>
      <c r="D547" s="16"/>
      <c r="E547" s="16"/>
      <c r="F547" s="17"/>
      <c r="G547" s="17"/>
      <c r="H547" s="18"/>
      <c r="I547" s="16"/>
      <c r="J547" s="16"/>
      <c r="K547" s="16"/>
      <c r="L547" s="70" t="e">
        <f t="shared" si="13"/>
        <v>#DIV/0!</v>
      </c>
      <c r="M547" s="16"/>
      <c r="N547" s="17"/>
      <c r="O547" s="16"/>
    </row>
    <row r="548" spans="1:15" x14ac:dyDescent="0.25">
      <c r="A548" s="16"/>
      <c r="B548" s="16"/>
      <c r="C548" s="16"/>
      <c r="D548" s="16"/>
      <c r="E548" s="16"/>
      <c r="F548" s="17"/>
      <c r="G548" s="17"/>
      <c r="H548" s="18"/>
      <c r="I548" s="16"/>
      <c r="J548" s="16"/>
      <c r="K548" s="16"/>
      <c r="L548" s="70" t="e">
        <f t="shared" si="13"/>
        <v>#DIV/0!</v>
      </c>
      <c r="M548" s="16"/>
      <c r="N548" s="17"/>
      <c r="O548" s="16"/>
    </row>
    <row r="549" spans="1:15" x14ac:dyDescent="0.25">
      <c r="A549" s="16"/>
      <c r="B549" s="16"/>
      <c r="C549" s="16"/>
      <c r="D549" s="16"/>
      <c r="E549" s="16"/>
      <c r="F549" s="17"/>
      <c r="G549" s="17"/>
      <c r="H549" s="18"/>
      <c r="I549" s="16"/>
      <c r="J549" s="16"/>
      <c r="K549" s="16"/>
      <c r="L549" s="70" t="e">
        <f t="shared" si="13"/>
        <v>#DIV/0!</v>
      </c>
      <c r="M549" s="16"/>
      <c r="N549" s="17"/>
      <c r="O549" s="16"/>
    </row>
    <row r="550" spans="1:15" x14ac:dyDescent="0.25">
      <c r="A550" s="16"/>
      <c r="B550" s="16"/>
      <c r="C550" s="16"/>
      <c r="D550" s="16"/>
      <c r="E550" s="16"/>
      <c r="F550" s="17"/>
      <c r="G550" s="17"/>
      <c r="H550" s="18"/>
      <c r="I550" s="16"/>
      <c r="J550" s="16"/>
      <c r="K550" s="16"/>
      <c r="L550" s="70" t="e">
        <f t="shared" si="13"/>
        <v>#DIV/0!</v>
      </c>
      <c r="M550" s="16"/>
      <c r="N550" s="17"/>
      <c r="O550" s="16"/>
    </row>
    <row r="551" spans="1:15" x14ac:dyDescent="0.25">
      <c r="A551" s="16"/>
      <c r="B551" s="16"/>
      <c r="C551" s="16"/>
      <c r="D551" s="16"/>
      <c r="E551" s="16"/>
      <c r="F551" s="17"/>
      <c r="G551" s="17"/>
      <c r="H551" s="18"/>
      <c r="I551" s="16"/>
      <c r="J551" s="16"/>
      <c r="K551" s="16"/>
      <c r="L551" s="70" t="e">
        <f t="shared" si="13"/>
        <v>#DIV/0!</v>
      </c>
      <c r="M551" s="16"/>
      <c r="N551" s="17"/>
      <c r="O551" s="16"/>
    </row>
    <row r="552" spans="1:15" x14ac:dyDescent="0.25">
      <c r="A552" s="16"/>
      <c r="B552" s="16"/>
      <c r="C552" s="16"/>
      <c r="D552" s="16"/>
      <c r="E552" s="16"/>
      <c r="F552" s="17"/>
      <c r="G552" s="17"/>
      <c r="H552" s="18"/>
      <c r="I552" s="16"/>
      <c r="J552" s="16"/>
      <c r="K552" s="16"/>
      <c r="L552" s="70" t="e">
        <f t="shared" si="13"/>
        <v>#DIV/0!</v>
      </c>
      <c r="M552" s="16"/>
      <c r="N552" s="17"/>
      <c r="O552" s="16"/>
    </row>
    <row r="553" spans="1:15" x14ac:dyDescent="0.25">
      <c r="A553" s="16"/>
      <c r="B553" s="16"/>
      <c r="C553" s="16"/>
      <c r="D553" s="16"/>
      <c r="E553" s="16"/>
      <c r="F553" s="17"/>
      <c r="G553" s="17"/>
      <c r="H553" s="18"/>
      <c r="I553" s="16"/>
      <c r="J553" s="16"/>
      <c r="K553" s="16"/>
      <c r="L553" s="70" t="e">
        <f t="shared" si="13"/>
        <v>#DIV/0!</v>
      </c>
      <c r="M553" s="16"/>
      <c r="N553" s="17"/>
      <c r="O553" s="16"/>
    </row>
    <row r="554" spans="1:15" x14ac:dyDescent="0.25">
      <c r="A554" s="16"/>
      <c r="B554" s="16"/>
      <c r="C554" s="16"/>
      <c r="D554" s="16"/>
      <c r="E554" s="16"/>
      <c r="F554" s="17"/>
      <c r="G554" s="17"/>
      <c r="H554" s="18"/>
      <c r="I554" s="16"/>
      <c r="J554" s="16"/>
      <c r="K554" s="16"/>
      <c r="L554" s="70" t="e">
        <f t="shared" si="13"/>
        <v>#DIV/0!</v>
      </c>
      <c r="M554" s="16"/>
      <c r="N554" s="17"/>
      <c r="O554" s="16"/>
    </row>
    <row r="555" spans="1:15" x14ac:dyDescent="0.25">
      <c r="A555" s="16"/>
      <c r="B555" s="16"/>
      <c r="C555" s="16"/>
      <c r="D555" s="16"/>
      <c r="E555" s="16"/>
      <c r="F555" s="17"/>
      <c r="G555" s="17"/>
      <c r="H555" s="18"/>
      <c r="I555" s="16"/>
      <c r="J555" s="16"/>
      <c r="K555" s="16"/>
      <c r="L555" s="70" t="e">
        <f t="shared" si="13"/>
        <v>#DIV/0!</v>
      </c>
      <c r="M555" s="16"/>
      <c r="N555" s="17"/>
      <c r="O555" s="16"/>
    </row>
    <row r="556" spans="1:15" x14ac:dyDescent="0.25">
      <c r="A556" s="16"/>
      <c r="B556" s="16"/>
      <c r="C556" s="16"/>
      <c r="D556" s="16"/>
      <c r="E556" s="16"/>
      <c r="F556" s="17"/>
      <c r="G556" s="17"/>
      <c r="H556" s="18"/>
      <c r="I556" s="16"/>
      <c r="J556" s="16"/>
      <c r="K556" s="16"/>
      <c r="L556" s="70" t="e">
        <f t="shared" si="13"/>
        <v>#DIV/0!</v>
      </c>
      <c r="M556" s="16"/>
      <c r="N556" s="17"/>
      <c r="O556" s="16"/>
    </row>
    <row r="557" spans="1:15" x14ac:dyDescent="0.25">
      <c r="A557" s="16"/>
      <c r="B557" s="16"/>
      <c r="C557" s="16"/>
      <c r="D557" s="16"/>
      <c r="E557" s="16"/>
      <c r="F557" s="17"/>
      <c r="G557" s="17"/>
      <c r="H557" s="18"/>
      <c r="I557" s="16"/>
      <c r="J557" s="16"/>
      <c r="K557" s="16"/>
      <c r="L557" s="70" t="e">
        <f t="shared" si="13"/>
        <v>#DIV/0!</v>
      </c>
      <c r="M557" s="16"/>
      <c r="N557" s="17"/>
      <c r="O557" s="16"/>
    </row>
    <row r="558" spans="1:15" x14ac:dyDescent="0.25">
      <c r="A558" s="16"/>
      <c r="B558" s="16"/>
      <c r="C558" s="16"/>
      <c r="D558" s="16"/>
      <c r="E558" s="16"/>
      <c r="F558" s="17"/>
      <c r="G558" s="17"/>
      <c r="H558" s="18"/>
      <c r="I558" s="16"/>
      <c r="J558" s="16"/>
      <c r="K558" s="16"/>
      <c r="L558" s="70" t="e">
        <f t="shared" si="13"/>
        <v>#DIV/0!</v>
      </c>
      <c r="M558" s="16"/>
      <c r="N558" s="17"/>
      <c r="O558" s="16"/>
    </row>
    <row r="559" spans="1:15" x14ac:dyDescent="0.25">
      <c r="A559" s="16"/>
      <c r="B559" s="16"/>
      <c r="C559" s="16"/>
      <c r="D559" s="16"/>
      <c r="E559" s="16"/>
      <c r="F559" s="17"/>
      <c r="G559" s="17"/>
      <c r="H559" s="18"/>
      <c r="I559" s="16"/>
      <c r="J559" s="16"/>
      <c r="K559" s="16"/>
      <c r="L559" s="70" t="e">
        <f t="shared" si="13"/>
        <v>#DIV/0!</v>
      </c>
      <c r="M559" s="16"/>
      <c r="N559" s="17"/>
      <c r="O559" s="16"/>
    </row>
    <row r="560" spans="1:15" x14ac:dyDescent="0.25">
      <c r="A560" s="16"/>
      <c r="B560" s="16"/>
      <c r="C560" s="16"/>
      <c r="D560" s="16"/>
      <c r="E560" s="16"/>
      <c r="F560" s="17"/>
      <c r="G560" s="17"/>
      <c r="H560" s="18"/>
      <c r="I560" s="16"/>
      <c r="J560" s="16"/>
      <c r="K560" s="16"/>
      <c r="L560" s="70" t="e">
        <f t="shared" si="13"/>
        <v>#DIV/0!</v>
      </c>
      <c r="M560" s="16"/>
      <c r="N560" s="17"/>
      <c r="O560" s="16"/>
    </row>
    <row r="561" spans="1:15" x14ac:dyDescent="0.25">
      <c r="A561" s="16"/>
      <c r="B561" s="16"/>
      <c r="C561" s="16"/>
      <c r="D561" s="16"/>
      <c r="E561" s="16"/>
      <c r="F561" s="17"/>
      <c r="G561" s="17"/>
      <c r="H561" s="18"/>
      <c r="I561" s="16"/>
      <c r="J561" s="16"/>
      <c r="K561" s="16"/>
      <c r="L561" s="70" t="e">
        <f t="shared" si="13"/>
        <v>#DIV/0!</v>
      </c>
      <c r="M561" s="16"/>
      <c r="N561" s="17"/>
      <c r="O561" s="16"/>
    </row>
    <row r="562" spans="1:15" x14ac:dyDescent="0.25">
      <c r="A562" s="16"/>
      <c r="B562" s="16"/>
      <c r="C562" s="16"/>
      <c r="D562" s="16"/>
      <c r="E562" s="16"/>
      <c r="F562" s="17"/>
      <c r="G562" s="17"/>
      <c r="H562" s="18"/>
      <c r="I562" s="16"/>
      <c r="J562" s="16"/>
      <c r="K562" s="16"/>
      <c r="L562" s="70" t="e">
        <f t="shared" si="13"/>
        <v>#DIV/0!</v>
      </c>
      <c r="M562" s="16"/>
      <c r="N562" s="17"/>
      <c r="O562" s="16"/>
    </row>
    <row r="563" spans="1:15" x14ac:dyDescent="0.25">
      <c r="A563" s="16"/>
      <c r="B563" s="16"/>
      <c r="C563" s="16"/>
      <c r="D563" s="16"/>
      <c r="E563" s="16"/>
      <c r="F563" s="17"/>
      <c r="G563" s="17"/>
      <c r="H563" s="18"/>
      <c r="I563" s="16"/>
      <c r="J563" s="16"/>
      <c r="K563" s="16"/>
      <c r="L563" s="70" t="e">
        <f t="shared" si="13"/>
        <v>#DIV/0!</v>
      </c>
      <c r="M563" s="16"/>
      <c r="N563" s="17"/>
      <c r="O563" s="16"/>
    </row>
    <row r="564" spans="1:15" x14ac:dyDescent="0.25">
      <c r="A564" s="16"/>
      <c r="B564" s="16"/>
      <c r="C564" s="16"/>
      <c r="D564" s="16"/>
      <c r="E564" s="16"/>
      <c r="F564" s="17"/>
      <c r="G564" s="17"/>
      <c r="H564" s="18"/>
      <c r="I564" s="16"/>
      <c r="J564" s="16"/>
      <c r="K564" s="16"/>
      <c r="L564" s="70" t="e">
        <f t="shared" si="13"/>
        <v>#DIV/0!</v>
      </c>
      <c r="M564" s="16"/>
      <c r="N564" s="17"/>
      <c r="O564" s="16"/>
    </row>
    <row r="565" spans="1:15" x14ac:dyDescent="0.25">
      <c r="A565" s="16"/>
      <c r="B565" s="16"/>
      <c r="C565" s="16"/>
      <c r="D565" s="16"/>
      <c r="E565" s="16"/>
      <c r="F565" s="17"/>
      <c r="G565" s="17"/>
      <c r="H565" s="18"/>
      <c r="I565" s="16"/>
      <c r="J565" s="16"/>
      <c r="K565" s="16"/>
      <c r="L565" s="70" t="e">
        <f t="shared" ref="L565:L628" si="14">IF((K565/D565)&gt;100%,100%,(K565/D565))</f>
        <v>#DIV/0!</v>
      </c>
      <c r="M565" s="16"/>
      <c r="N565" s="17"/>
      <c r="O565" s="16"/>
    </row>
    <row r="566" spans="1:15" x14ac:dyDescent="0.25">
      <c r="A566" s="16"/>
      <c r="B566" s="16"/>
      <c r="C566" s="16"/>
      <c r="D566" s="16"/>
      <c r="E566" s="16"/>
      <c r="F566" s="17"/>
      <c r="G566" s="17"/>
      <c r="H566" s="18"/>
      <c r="I566" s="16"/>
      <c r="J566" s="16"/>
      <c r="K566" s="16"/>
      <c r="L566" s="70" t="e">
        <f t="shared" si="14"/>
        <v>#DIV/0!</v>
      </c>
      <c r="M566" s="16"/>
      <c r="N566" s="17"/>
      <c r="O566" s="16"/>
    </row>
    <row r="567" spans="1:15" x14ac:dyDescent="0.25">
      <c r="A567" s="16"/>
      <c r="B567" s="16"/>
      <c r="C567" s="16"/>
      <c r="D567" s="16"/>
      <c r="E567" s="16"/>
      <c r="F567" s="17"/>
      <c r="G567" s="17"/>
      <c r="H567" s="18"/>
      <c r="I567" s="16"/>
      <c r="J567" s="16"/>
      <c r="K567" s="16"/>
      <c r="L567" s="70" t="e">
        <f t="shared" si="14"/>
        <v>#DIV/0!</v>
      </c>
      <c r="M567" s="16"/>
      <c r="N567" s="17"/>
      <c r="O567" s="16"/>
    </row>
    <row r="568" spans="1:15" x14ac:dyDescent="0.25">
      <c r="A568" s="16"/>
      <c r="B568" s="16"/>
      <c r="C568" s="16"/>
      <c r="D568" s="16"/>
      <c r="E568" s="16"/>
      <c r="F568" s="17"/>
      <c r="G568" s="17"/>
      <c r="H568" s="18"/>
      <c r="I568" s="16"/>
      <c r="J568" s="16"/>
      <c r="K568" s="16"/>
      <c r="L568" s="70" t="e">
        <f t="shared" si="14"/>
        <v>#DIV/0!</v>
      </c>
      <c r="M568" s="16"/>
      <c r="N568" s="17"/>
      <c r="O568" s="16"/>
    </row>
    <row r="569" spans="1:15" x14ac:dyDescent="0.25">
      <c r="A569" s="16"/>
      <c r="B569" s="16"/>
      <c r="C569" s="16"/>
      <c r="D569" s="16"/>
      <c r="E569" s="16"/>
      <c r="F569" s="17"/>
      <c r="G569" s="17"/>
      <c r="H569" s="18"/>
      <c r="I569" s="16"/>
      <c r="J569" s="16"/>
      <c r="K569" s="16"/>
      <c r="L569" s="70" t="e">
        <f t="shared" si="14"/>
        <v>#DIV/0!</v>
      </c>
      <c r="M569" s="16"/>
      <c r="N569" s="17"/>
      <c r="O569" s="16"/>
    </row>
    <row r="570" spans="1:15" x14ac:dyDescent="0.25">
      <c r="A570" s="16"/>
      <c r="B570" s="16"/>
      <c r="C570" s="16"/>
      <c r="D570" s="16"/>
      <c r="E570" s="16"/>
      <c r="F570" s="17"/>
      <c r="G570" s="17"/>
      <c r="H570" s="18"/>
      <c r="I570" s="16"/>
      <c r="J570" s="16"/>
      <c r="K570" s="16"/>
      <c r="L570" s="70" t="e">
        <f t="shared" si="14"/>
        <v>#DIV/0!</v>
      </c>
      <c r="M570" s="16"/>
      <c r="N570" s="17"/>
      <c r="O570" s="16"/>
    </row>
    <row r="571" spans="1:15" x14ac:dyDescent="0.25">
      <c r="A571" s="16"/>
      <c r="B571" s="16"/>
      <c r="C571" s="16"/>
      <c r="D571" s="16"/>
      <c r="E571" s="16"/>
      <c r="F571" s="17"/>
      <c r="G571" s="17"/>
      <c r="H571" s="18"/>
      <c r="I571" s="16"/>
      <c r="J571" s="16"/>
      <c r="K571" s="16"/>
      <c r="L571" s="70" t="e">
        <f t="shared" si="14"/>
        <v>#DIV/0!</v>
      </c>
      <c r="M571" s="16"/>
      <c r="N571" s="17"/>
      <c r="O571" s="16"/>
    </row>
    <row r="572" spans="1:15" x14ac:dyDescent="0.25">
      <c r="A572" s="16"/>
      <c r="B572" s="16"/>
      <c r="C572" s="16"/>
      <c r="D572" s="16"/>
      <c r="E572" s="16"/>
      <c r="F572" s="17"/>
      <c r="G572" s="17"/>
      <c r="H572" s="18"/>
      <c r="I572" s="16"/>
      <c r="J572" s="16"/>
      <c r="K572" s="16"/>
      <c r="L572" s="70" t="e">
        <f t="shared" si="14"/>
        <v>#DIV/0!</v>
      </c>
      <c r="M572" s="16"/>
      <c r="N572" s="17"/>
      <c r="O572" s="16"/>
    </row>
    <row r="573" spans="1:15" x14ac:dyDescent="0.25">
      <c r="A573" s="16"/>
      <c r="B573" s="16"/>
      <c r="C573" s="16"/>
      <c r="D573" s="16"/>
      <c r="E573" s="16"/>
      <c r="F573" s="17"/>
      <c r="G573" s="17"/>
      <c r="H573" s="18"/>
      <c r="I573" s="16"/>
      <c r="J573" s="16"/>
      <c r="K573" s="16"/>
      <c r="L573" s="70" t="e">
        <f t="shared" si="14"/>
        <v>#DIV/0!</v>
      </c>
      <c r="M573" s="16"/>
      <c r="N573" s="17"/>
      <c r="O573" s="16"/>
    </row>
    <row r="574" spans="1:15" x14ac:dyDescent="0.25">
      <c r="A574" s="16"/>
      <c r="B574" s="16"/>
      <c r="C574" s="16"/>
      <c r="D574" s="16"/>
      <c r="E574" s="16"/>
      <c r="F574" s="17"/>
      <c r="G574" s="17"/>
      <c r="H574" s="18"/>
      <c r="I574" s="16"/>
      <c r="J574" s="16"/>
      <c r="K574" s="16"/>
      <c r="L574" s="70" t="e">
        <f t="shared" si="14"/>
        <v>#DIV/0!</v>
      </c>
      <c r="M574" s="16"/>
      <c r="N574" s="17"/>
      <c r="O574" s="16"/>
    </row>
    <row r="575" spans="1:15" x14ac:dyDescent="0.25">
      <c r="A575" s="16"/>
      <c r="B575" s="16"/>
      <c r="C575" s="16"/>
      <c r="D575" s="16"/>
      <c r="E575" s="16"/>
      <c r="F575" s="17"/>
      <c r="G575" s="17"/>
      <c r="H575" s="18"/>
      <c r="I575" s="16"/>
      <c r="J575" s="16"/>
      <c r="K575" s="16"/>
      <c r="L575" s="70" t="e">
        <f t="shared" si="14"/>
        <v>#DIV/0!</v>
      </c>
      <c r="M575" s="16"/>
      <c r="N575" s="17"/>
      <c r="O575" s="16"/>
    </row>
    <row r="576" spans="1:15" x14ac:dyDescent="0.25">
      <c r="A576" s="16"/>
      <c r="B576" s="16"/>
      <c r="C576" s="16"/>
      <c r="D576" s="16"/>
      <c r="E576" s="16"/>
      <c r="F576" s="17"/>
      <c r="G576" s="17"/>
      <c r="H576" s="18"/>
      <c r="I576" s="16"/>
      <c r="J576" s="16"/>
      <c r="K576" s="16"/>
      <c r="L576" s="70" t="e">
        <f t="shared" si="14"/>
        <v>#DIV/0!</v>
      </c>
      <c r="M576" s="16"/>
      <c r="N576" s="17"/>
      <c r="O576" s="16"/>
    </row>
    <row r="577" spans="1:15" x14ac:dyDescent="0.25">
      <c r="A577" s="16"/>
      <c r="B577" s="16"/>
      <c r="C577" s="16"/>
      <c r="D577" s="16"/>
      <c r="E577" s="16"/>
      <c r="F577" s="17"/>
      <c r="G577" s="17"/>
      <c r="H577" s="18"/>
      <c r="I577" s="16"/>
      <c r="J577" s="16"/>
      <c r="K577" s="16"/>
      <c r="L577" s="70" t="e">
        <f t="shared" si="14"/>
        <v>#DIV/0!</v>
      </c>
      <c r="M577" s="16"/>
      <c r="N577" s="17"/>
      <c r="O577" s="16"/>
    </row>
    <row r="578" spans="1:15" x14ac:dyDescent="0.25">
      <c r="A578" s="16"/>
      <c r="B578" s="16"/>
      <c r="C578" s="16"/>
      <c r="D578" s="16"/>
      <c r="E578" s="16"/>
      <c r="F578" s="17"/>
      <c r="G578" s="17"/>
      <c r="H578" s="18"/>
      <c r="I578" s="16"/>
      <c r="J578" s="16"/>
      <c r="K578" s="16"/>
      <c r="L578" s="70" t="e">
        <f t="shared" si="14"/>
        <v>#DIV/0!</v>
      </c>
      <c r="M578" s="16"/>
      <c r="N578" s="17"/>
      <c r="O578" s="16"/>
    </row>
    <row r="579" spans="1:15" x14ac:dyDescent="0.25">
      <c r="A579" s="16"/>
      <c r="B579" s="16"/>
      <c r="C579" s="16"/>
      <c r="D579" s="16"/>
      <c r="E579" s="16"/>
      <c r="F579" s="17"/>
      <c r="G579" s="17"/>
      <c r="H579" s="18"/>
      <c r="I579" s="16"/>
      <c r="J579" s="16"/>
      <c r="K579" s="16"/>
      <c r="L579" s="70" t="e">
        <f t="shared" si="14"/>
        <v>#DIV/0!</v>
      </c>
      <c r="M579" s="16"/>
      <c r="N579" s="17"/>
      <c r="O579" s="16"/>
    </row>
    <row r="580" spans="1:15" x14ac:dyDescent="0.25">
      <c r="A580" s="16"/>
      <c r="B580" s="16"/>
      <c r="C580" s="16"/>
      <c r="D580" s="16"/>
      <c r="E580" s="16"/>
      <c r="F580" s="17"/>
      <c r="G580" s="17"/>
      <c r="H580" s="18"/>
      <c r="I580" s="16"/>
      <c r="J580" s="16"/>
      <c r="K580" s="16"/>
      <c r="L580" s="70" t="e">
        <f t="shared" si="14"/>
        <v>#DIV/0!</v>
      </c>
      <c r="M580" s="16"/>
      <c r="N580" s="17"/>
      <c r="O580" s="16"/>
    </row>
    <row r="581" spans="1:15" x14ac:dyDescent="0.25">
      <c r="A581" s="16"/>
      <c r="B581" s="16"/>
      <c r="C581" s="16"/>
      <c r="D581" s="16"/>
      <c r="E581" s="16"/>
      <c r="F581" s="17"/>
      <c r="G581" s="17"/>
      <c r="H581" s="18"/>
      <c r="I581" s="16"/>
      <c r="J581" s="16"/>
      <c r="K581" s="16"/>
      <c r="L581" s="70" t="e">
        <f t="shared" si="14"/>
        <v>#DIV/0!</v>
      </c>
      <c r="M581" s="16"/>
      <c r="N581" s="17"/>
      <c r="O581" s="16"/>
    </row>
    <row r="582" spans="1:15" x14ac:dyDescent="0.25">
      <c r="A582" s="16"/>
      <c r="B582" s="16"/>
      <c r="C582" s="16"/>
      <c r="D582" s="16"/>
      <c r="E582" s="16"/>
      <c r="F582" s="17"/>
      <c r="G582" s="17"/>
      <c r="H582" s="18"/>
      <c r="I582" s="16"/>
      <c r="J582" s="16"/>
      <c r="K582" s="16"/>
      <c r="L582" s="70" t="e">
        <f t="shared" si="14"/>
        <v>#DIV/0!</v>
      </c>
      <c r="M582" s="16"/>
      <c r="N582" s="17"/>
      <c r="O582" s="16"/>
    </row>
    <row r="583" spans="1:15" x14ac:dyDescent="0.25">
      <c r="A583" s="16"/>
      <c r="B583" s="16"/>
      <c r="C583" s="16"/>
      <c r="D583" s="16"/>
      <c r="E583" s="16"/>
      <c r="F583" s="17"/>
      <c r="G583" s="17"/>
      <c r="H583" s="18"/>
      <c r="I583" s="16"/>
      <c r="J583" s="16"/>
      <c r="K583" s="16"/>
      <c r="L583" s="70" t="e">
        <f t="shared" si="14"/>
        <v>#DIV/0!</v>
      </c>
      <c r="M583" s="16"/>
      <c r="N583" s="17"/>
      <c r="O583" s="16"/>
    </row>
    <row r="584" spans="1:15" x14ac:dyDescent="0.25">
      <c r="A584" s="16"/>
      <c r="B584" s="16"/>
      <c r="C584" s="16"/>
      <c r="D584" s="16"/>
      <c r="E584" s="16"/>
      <c r="F584" s="17"/>
      <c r="G584" s="17"/>
      <c r="H584" s="18"/>
      <c r="I584" s="16"/>
      <c r="J584" s="16"/>
      <c r="K584" s="16"/>
      <c r="L584" s="70" t="e">
        <f t="shared" si="14"/>
        <v>#DIV/0!</v>
      </c>
      <c r="M584" s="16"/>
      <c r="N584" s="17"/>
      <c r="O584" s="16"/>
    </row>
    <row r="585" spans="1:15" x14ac:dyDescent="0.25">
      <c r="A585" s="16"/>
      <c r="B585" s="16"/>
      <c r="C585" s="16"/>
      <c r="D585" s="16"/>
      <c r="E585" s="16"/>
      <c r="F585" s="17"/>
      <c r="G585" s="17"/>
      <c r="H585" s="18"/>
      <c r="I585" s="16"/>
      <c r="J585" s="16"/>
      <c r="K585" s="16"/>
      <c r="L585" s="70" t="e">
        <f t="shared" si="14"/>
        <v>#DIV/0!</v>
      </c>
      <c r="M585" s="16"/>
      <c r="N585" s="17"/>
      <c r="O585" s="16"/>
    </row>
    <row r="586" spans="1:15" x14ac:dyDescent="0.25">
      <c r="A586" s="16"/>
      <c r="B586" s="16"/>
      <c r="C586" s="16"/>
      <c r="D586" s="16"/>
      <c r="E586" s="16"/>
      <c r="F586" s="17"/>
      <c r="G586" s="17"/>
      <c r="H586" s="18"/>
      <c r="I586" s="16"/>
      <c r="J586" s="16"/>
      <c r="K586" s="16"/>
      <c r="L586" s="70" t="e">
        <f t="shared" si="14"/>
        <v>#DIV/0!</v>
      </c>
      <c r="M586" s="16"/>
      <c r="N586" s="17"/>
      <c r="O586" s="16"/>
    </row>
    <row r="587" spans="1:15" x14ac:dyDescent="0.25">
      <c r="A587" s="16"/>
      <c r="B587" s="16"/>
      <c r="C587" s="16"/>
      <c r="D587" s="16"/>
      <c r="E587" s="16"/>
      <c r="F587" s="17"/>
      <c r="G587" s="17"/>
      <c r="H587" s="18"/>
      <c r="I587" s="16"/>
      <c r="J587" s="16"/>
      <c r="K587" s="16"/>
      <c r="L587" s="70" t="e">
        <f t="shared" si="14"/>
        <v>#DIV/0!</v>
      </c>
      <c r="M587" s="16"/>
      <c r="N587" s="17"/>
      <c r="O587" s="16"/>
    </row>
    <row r="588" spans="1:15" x14ac:dyDescent="0.25">
      <c r="A588" s="16"/>
      <c r="B588" s="16"/>
      <c r="C588" s="16"/>
      <c r="D588" s="16"/>
      <c r="E588" s="16"/>
      <c r="F588" s="17"/>
      <c r="G588" s="17"/>
      <c r="H588" s="18"/>
      <c r="I588" s="16"/>
      <c r="J588" s="16"/>
      <c r="K588" s="16"/>
      <c r="L588" s="70" t="e">
        <f t="shared" si="14"/>
        <v>#DIV/0!</v>
      </c>
      <c r="M588" s="16"/>
      <c r="N588" s="17"/>
      <c r="O588" s="16"/>
    </row>
    <row r="589" spans="1:15" x14ac:dyDescent="0.25">
      <c r="A589" s="16"/>
      <c r="B589" s="16"/>
      <c r="C589" s="16"/>
      <c r="D589" s="16"/>
      <c r="E589" s="16"/>
      <c r="F589" s="17"/>
      <c r="G589" s="17"/>
      <c r="H589" s="18"/>
      <c r="I589" s="16"/>
      <c r="J589" s="16"/>
      <c r="K589" s="16"/>
      <c r="L589" s="70" t="e">
        <f t="shared" si="14"/>
        <v>#DIV/0!</v>
      </c>
      <c r="M589" s="16"/>
      <c r="N589" s="17"/>
      <c r="O589" s="16"/>
    </row>
    <row r="590" spans="1:15" x14ac:dyDescent="0.25">
      <c r="A590" s="16"/>
      <c r="B590" s="16"/>
      <c r="C590" s="16"/>
      <c r="D590" s="16"/>
      <c r="E590" s="16"/>
      <c r="F590" s="17"/>
      <c r="G590" s="17"/>
      <c r="H590" s="18"/>
      <c r="I590" s="16"/>
      <c r="J590" s="16"/>
      <c r="K590" s="16"/>
      <c r="L590" s="70" t="e">
        <f t="shared" si="14"/>
        <v>#DIV/0!</v>
      </c>
      <c r="M590" s="16"/>
      <c r="N590" s="17"/>
      <c r="O590" s="16"/>
    </row>
    <row r="591" spans="1:15" x14ac:dyDescent="0.25">
      <c r="A591" s="16"/>
      <c r="B591" s="16"/>
      <c r="C591" s="16"/>
      <c r="D591" s="16"/>
      <c r="E591" s="16"/>
      <c r="F591" s="17"/>
      <c r="G591" s="17"/>
      <c r="H591" s="18"/>
      <c r="I591" s="16"/>
      <c r="J591" s="16"/>
      <c r="K591" s="16"/>
      <c r="L591" s="70" t="e">
        <f t="shared" si="14"/>
        <v>#DIV/0!</v>
      </c>
      <c r="M591" s="16"/>
      <c r="N591" s="17"/>
      <c r="O591" s="16"/>
    </row>
    <row r="592" spans="1:15" x14ac:dyDescent="0.25">
      <c r="A592" s="16"/>
      <c r="B592" s="16"/>
      <c r="C592" s="16"/>
      <c r="D592" s="16"/>
      <c r="E592" s="16"/>
      <c r="F592" s="17"/>
      <c r="G592" s="17"/>
      <c r="H592" s="18"/>
      <c r="I592" s="16"/>
      <c r="J592" s="16"/>
      <c r="K592" s="16"/>
      <c r="L592" s="70" t="e">
        <f t="shared" si="14"/>
        <v>#DIV/0!</v>
      </c>
      <c r="M592" s="16"/>
      <c r="N592" s="17"/>
      <c r="O592" s="16"/>
    </row>
    <row r="593" spans="1:15" x14ac:dyDescent="0.25">
      <c r="A593" s="16"/>
      <c r="B593" s="16"/>
      <c r="C593" s="16"/>
      <c r="D593" s="16"/>
      <c r="E593" s="16"/>
      <c r="F593" s="17"/>
      <c r="G593" s="17"/>
      <c r="H593" s="18"/>
      <c r="I593" s="16"/>
      <c r="J593" s="16"/>
      <c r="K593" s="16"/>
      <c r="L593" s="70" t="e">
        <f t="shared" si="14"/>
        <v>#DIV/0!</v>
      </c>
      <c r="M593" s="16"/>
      <c r="N593" s="17"/>
      <c r="O593" s="16"/>
    </row>
    <row r="594" spans="1:15" x14ac:dyDescent="0.25">
      <c r="A594" s="16"/>
      <c r="B594" s="16"/>
      <c r="C594" s="16"/>
      <c r="D594" s="16"/>
      <c r="E594" s="16"/>
      <c r="F594" s="17"/>
      <c r="G594" s="17"/>
      <c r="H594" s="18"/>
      <c r="I594" s="16"/>
      <c r="J594" s="16"/>
      <c r="K594" s="16"/>
      <c r="L594" s="70" t="e">
        <f t="shared" si="14"/>
        <v>#DIV/0!</v>
      </c>
      <c r="M594" s="16"/>
      <c r="N594" s="17"/>
      <c r="O594" s="16"/>
    </row>
    <row r="595" spans="1:15" x14ac:dyDescent="0.25">
      <c r="A595" s="16"/>
      <c r="B595" s="16"/>
      <c r="C595" s="16"/>
      <c r="D595" s="16"/>
      <c r="E595" s="16"/>
      <c r="F595" s="17"/>
      <c r="G595" s="17"/>
      <c r="H595" s="18"/>
      <c r="I595" s="16"/>
      <c r="J595" s="16"/>
      <c r="K595" s="16"/>
      <c r="L595" s="70" t="e">
        <f t="shared" si="14"/>
        <v>#DIV/0!</v>
      </c>
      <c r="M595" s="16"/>
      <c r="N595" s="17"/>
      <c r="O595" s="16"/>
    </row>
    <row r="596" spans="1:15" x14ac:dyDescent="0.25">
      <c r="A596" s="16"/>
      <c r="B596" s="16"/>
      <c r="C596" s="16"/>
      <c r="D596" s="16"/>
      <c r="E596" s="16"/>
      <c r="F596" s="17"/>
      <c r="G596" s="17"/>
      <c r="H596" s="18"/>
      <c r="I596" s="16"/>
      <c r="J596" s="16"/>
      <c r="K596" s="16"/>
      <c r="L596" s="70" t="e">
        <f t="shared" si="14"/>
        <v>#DIV/0!</v>
      </c>
      <c r="M596" s="16"/>
      <c r="N596" s="17"/>
      <c r="O596" s="16"/>
    </row>
    <row r="597" spans="1:15" x14ac:dyDescent="0.25">
      <c r="A597" s="16"/>
      <c r="B597" s="16"/>
      <c r="C597" s="16"/>
      <c r="D597" s="16"/>
      <c r="E597" s="16"/>
      <c r="F597" s="17"/>
      <c r="G597" s="17"/>
      <c r="H597" s="18"/>
      <c r="I597" s="16"/>
      <c r="J597" s="16"/>
      <c r="K597" s="16"/>
      <c r="L597" s="70" t="e">
        <f t="shared" si="14"/>
        <v>#DIV/0!</v>
      </c>
      <c r="M597" s="16"/>
      <c r="N597" s="17"/>
      <c r="O597" s="16"/>
    </row>
    <row r="598" spans="1:15" x14ac:dyDescent="0.25">
      <c r="A598" s="16"/>
      <c r="B598" s="16"/>
      <c r="C598" s="16"/>
      <c r="D598" s="16"/>
      <c r="E598" s="16"/>
      <c r="F598" s="17"/>
      <c r="G598" s="17"/>
      <c r="H598" s="18"/>
      <c r="I598" s="16"/>
      <c r="J598" s="16"/>
      <c r="K598" s="16"/>
      <c r="L598" s="70" t="e">
        <f t="shared" si="14"/>
        <v>#DIV/0!</v>
      </c>
      <c r="M598" s="16"/>
      <c r="N598" s="17"/>
      <c r="O598" s="16"/>
    </row>
    <row r="599" spans="1:15" x14ac:dyDescent="0.25">
      <c r="A599" s="16"/>
      <c r="B599" s="16"/>
      <c r="C599" s="16"/>
      <c r="D599" s="16"/>
      <c r="E599" s="16"/>
      <c r="F599" s="17"/>
      <c r="G599" s="17"/>
      <c r="H599" s="18"/>
      <c r="I599" s="16"/>
      <c r="J599" s="16"/>
      <c r="K599" s="16"/>
      <c r="L599" s="70" t="e">
        <f t="shared" si="14"/>
        <v>#DIV/0!</v>
      </c>
      <c r="M599" s="16"/>
      <c r="N599" s="17"/>
      <c r="O599" s="16"/>
    </row>
    <row r="600" spans="1:15" x14ac:dyDescent="0.25">
      <c r="A600" s="16"/>
      <c r="B600" s="16"/>
      <c r="C600" s="16"/>
      <c r="D600" s="16"/>
      <c r="E600" s="16"/>
      <c r="F600" s="17"/>
      <c r="G600" s="17"/>
      <c r="H600" s="18"/>
      <c r="I600" s="16"/>
      <c r="J600" s="16"/>
      <c r="K600" s="16"/>
      <c r="L600" s="70" t="e">
        <f t="shared" si="14"/>
        <v>#DIV/0!</v>
      </c>
      <c r="M600" s="16"/>
      <c r="N600" s="17"/>
      <c r="O600" s="16"/>
    </row>
    <row r="601" spans="1:15" x14ac:dyDescent="0.25">
      <c r="A601" s="16"/>
      <c r="B601" s="16"/>
      <c r="C601" s="16"/>
      <c r="D601" s="16"/>
      <c r="E601" s="16"/>
      <c r="F601" s="17"/>
      <c r="G601" s="17"/>
      <c r="H601" s="18"/>
      <c r="I601" s="16"/>
      <c r="J601" s="16"/>
      <c r="K601" s="16"/>
      <c r="L601" s="70" t="e">
        <f t="shared" si="14"/>
        <v>#DIV/0!</v>
      </c>
      <c r="M601" s="16"/>
      <c r="N601" s="17"/>
      <c r="O601" s="16"/>
    </row>
    <row r="602" spans="1:15" x14ac:dyDescent="0.25">
      <c r="A602" s="16"/>
      <c r="B602" s="16"/>
      <c r="C602" s="16"/>
      <c r="D602" s="16"/>
      <c r="E602" s="16"/>
      <c r="F602" s="17"/>
      <c r="G602" s="17"/>
      <c r="H602" s="18"/>
      <c r="I602" s="16"/>
      <c r="J602" s="16"/>
      <c r="K602" s="16"/>
      <c r="L602" s="70" t="e">
        <f t="shared" si="14"/>
        <v>#DIV/0!</v>
      </c>
      <c r="M602" s="16"/>
      <c r="N602" s="17"/>
      <c r="O602" s="16"/>
    </row>
    <row r="603" spans="1:15" x14ac:dyDescent="0.25">
      <c r="A603" s="16"/>
      <c r="B603" s="16"/>
      <c r="C603" s="16"/>
      <c r="D603" s="16"/>
      <c r="E603" s="16"/>
      <c r="F603" s="17"/>
      <c r="G603" s="17"/>
      <c r="H603" s="18"/>
      <c r="I603" s="16"/>
      <c r="J603" s="16"/>
      <c r="K603" s="16"/>
      <c r="L603" s="70" t="e">
        <f t="shared" si="14"/>
        <v>#DIV/0!</v>
      </c>
      <c r="M603" s="16"/>
      <c r="N603" s="17"/>
      <c r="O603" s="16"/>
    </row>
    <row r="604" spans="1:15" x14ac:dyDescent="0.25">
      <c r="A604" s="16"/>
      <c r="B604" s="16"/>
      <c r="C604" s="16"/>
      <c r="D604" s="16"/>
      <c r="E604" s="16"/>
      <c r="F604" s="17"/>
      <c r="G604" s="17"/>
      <c r="H604" s="18"/>
      <c r="I604" s="16"/>
      <c r="J604" s="16"/>
      <c r="K604" s="16"/>
      <c r="L604" s="70" t="e">
        <f t="shared" si="14"/>
        <v>#DIV/0!</v>
      </c>
      <c r="M604" s="16"/>
      <c r="N604" s="17"/>
      <c r="O604" s="16"/>
    </row>
    <row r="605" spans="1:15" x14ac:dyDescent="0.25">
      <c r="A605" s="16"/>
      <c r="B605" s="16"/>
      <c r="C605" s="16"/>
      <c r="D605" s="16"/>
      <c r="E605" s="16"/>
      <c r="F605" s="17"/>
      <c r="G605" s="17"/>
      <c r="H605" s="18"/>
      <c r="I605" s="16"/>
      <c r="J605" s="16"/>
      <c r="K605" s="16"/>
      <c r="L605" s="70" t="e">
        <f t="shared" si="14"/>
        <v>#DIV/0!</v>
      </c>
      <c r="M605" s="16"/>
      <c r="N605" s="17"/>
      <c r="O605" s="16"/>
    </row>
    <row r="606" spans="1:15" x14ac:dyDescent="0.25">
      <c r="A606" s="16"/>
      <c r="B606" s="16"/>
      <c r="C606" s="16"/>
      <c r="D606" s="16"/>
      <c r="E606" s="16"/>
      <c r="F606" s="17"/>
      <c r="G606" s="17"/>
      <c r="H606" s="18"/>
      <c r="I606" s="16"/>
      <c r="J606" s="16"/>
      <c r="K606" s="16"/>
      <c r="L606" s="70" t="e">
        <f t="shared" si="14"/>
        <v>#DIV/0!</v>
      </c>
      <c r="M606" s="16"/>
      <c r="N606" s="17"/>
      <c r="O606" s="16"/>
    </row>
    <row r="607" spans="1:15" x14ac:dyDescent="0.25">
      <c r="A607" s="16"/>
      <c r="B607" s="16"/>
      <c r="C607" s="16"/>
      <c r="D607" s="16"/>
      <c r="E607" s="16"/>
      <c r="F607" s="17"/>
      <c r="G607" s="17"/>
      <c r="H607" s="18"/>
      <c r="I607" s="16"/>
      <c r="J607" s="16"/>
      <c r="K607" s="16"/>
      <c r="L607" s="70" t="e">
        <f t="shared" si="14"/>
        <v>#DIV/0!</v>
      </c>
      <c r="M607" s="16"/>
      <c r="N607" s="17"/>
      <c r="O607" s="16"/>
    </row>
    <row r="608" spans="1:15" x14ac:dyDescent="0.25">
      <c r="A608" s="16"/>
      <c r="B608" s="16"/>
      <c r="C608" s="16"/>
      <c r="D608" s="16"/>
      <c r="E608" s="16"/>
      <c r="F608" s="17"/>
      <c r="G608" s="17"/>
      <c r="H608" s="18"/>
      <c r="I608" s="16"/>
      <c r="J608" s="16"/>
      <c r="K608" s="16"/>
      <c r="L608" s="70" t="e">
        <f t="shared" si="14"/>
        <v>#DIV/0!</v>
      </c>
      <c r="M608" s="16"/>
      <c r="N608" s="17"/>
      <c r="O608" s="16"/>
    </row>
    <row r="609" spans="1:15" x14ac:dyDescent="0.25">
      <c r="A609" s="16"/>
      <c r="B609" s="16"/>
      <c r="C609" s="16"/>
      <c r="D609" s="16"/>
      <c r="E609" s="16"/>
      <c r="F609" s="17"/>
      <c r="G609" s="17"/>
      <c r="H609" s="18"/>
      <c r="I609" s="16"/>
      <c r="J609" s="16"/>
      <c r="K609" s="16"/>
      <c r="L609" s="70" t="e">
        <f t="shared" si="14"/>
        <v>#DIV/0!</v>
      </c>
      <c r="M609" s="16"/>
      <c r="N609" s="17"/>
      <c r="O609" s="16"/>
    </row>
    <row r="610" spans="1:15" x14ac:dyDescent="0.25">
      <c r="A610" s="16"/>
      <c r="B610" s="16"/>
      <c r="C610" s="16"/>
      <c r="D610" s="16"/>
      <c r="E610" s="16"/>
      <c r="F610" s="17"/>
      <c r="G610" s="17"/>
      <c r="H610" s="18"/>
      <c r="I610" s="16"/>
      <c r="J610" s="16"/>
      <c r="K610" s="16"/>
      <c r="L610" s="70" t="e">
        <f t="shared" si="14"/>
        <v>#DIV/0!</v>
      </c>
      <c r="M610" s="16"/>
      <c r="N610" s="17"/>
      <c r="O610" s="16"/>
    </row>
    <row r="611" spans="1:15" x14ac:dyDescent="0.25">
      <c r="A611" s="16"/>
      <c r="B611" s="16"/>
      <c r="C611" s="16"/>
      <c r="D611" s="16"/>
      <c r="E611" s="16"/>
      <c r="F611" s="17"/>
      <c r="G611" s="17"/>
      <c r="H611" s="18"/>
      <c r="I611" s="16"/>
      <c r="J611" s="16"/>
      <c r="K611" s="16"/>
      <c r="L611" s="70" t="e">
        <f t="shared" si="14"/>
        <v>#DIV/0!</v>
      </c>
      <c r="M611" s="16"/>
      <c r="N611" s="17"/>
      <c r="O611" s="16"/>
    </row>
    <row r="612" spans="1:15" x14ac:dyDescent="0.25">
      <c r="A612" s="16"/>
      <c r="B612" s="16"/>
      <c r="C612" s="16"/>
      <c r="D612" s="16"/>
      <c r="E612" s="16"/>
      <c r="F612" s="17"/>
      <c r="G612" s="17"/>
      <c r="H612" s="18"/>
      <c r="I612" s="16"/>
      <c r="J612" s="16"/>
      <c r="K612" s="16"/>
      <c r="L612" s="70" t="e">
        <f t="shared" si="14"/>
        <v>#DIV/0!</v>
      </c>
      <c r="M612" s="16"/>
      <c r="N612" s="17"/>
      <c r="O612" s="16"/>
    </row>
    <row r="613" spans="1:15" x14ac:dyDescent="0.25">
      <c r="A613" s="16"/>
      <c r="B613" s="16"/>
      <c r="C613" s="16"/>
      <c r="D613" s="16"/>
      <c r="E613" s="16"/>
      <c r="F613" s="17"/>
      <c r="G613" s="17"/>
      <c r="H613" s="18"/>
      <c r="I613" s="16"/>
      <c r="J613" s="16"/>
      <c r="K613" s="16"/>
      <c r="L613" s="70" t="e">
        <f t="shared" si="14"/>
        <v>#DIV/0!</v>
      </c>
      <c r="M613" s="16"/>
      <c r="N613" s="17"/>
      <c r="O613" s="16"/>
    </row>
    <row r="614" spans="1:15" x14ac:dyDescent="0.25">
      <c r="A614" s="16"/>
      <c r="B614" s="16"/>
      <c r="C614" s="16"/>
      <c r="D614" s="16"/>
      <c r="E614" s="16"/>
      <c r="F614" s="17"/>
      <c r="G614" s="17"/>
      <c r="H614" s="18"/>
      <c r="I614" s="16"/>
      <c r="J614" s="16"/>
      <c r="K614" s="16"/>
      <c r="L614" s="70" t="e">
        <f t="shared" si="14"/>
        <v>#DIV/0!</v>
      </c>
      <c r="M614" s="16"/>
      <c r="N614" s="17"/>
      <c r="O614" s="16"/>
    </row>
    <row r="615" spans="1:15" x14ac:dyDescent="0.25">
      <c r="A615" s="16"/>
      <c r="B615" s="16"/>
      <c r="C615" s="16"/>
      <c r="D615" s="16"/>
      <c r="E615" s="16"/>
      <c r="F615" s="17"/>
      <c r="G615" s="17"/>
      <c r="H615" s="18"/>
      <c r="I615" s="16"/>
      <c r="J615" s="16"/>
      <c r="K615" s="16"/>
      <c r="L615" s="70" t="e">
        <f t="shared" si="14"/>
        <v>#DIV/0!</v>
      </c>
      <c r="M615" s="16"/>
      <c r="N615" s="17"/>
      <c r="O615" s="16"/>
    </row>
    <row r="616" spans="1:15" x14ac:dyDescent="0.25">
      <c r="A616" s="16"/>
      <c r="B616" s="16"/>
      <c r="C616" s="16"/>
      <c r="D616" s="16"/>
      <c r="E616" s="16"/>
      <c r="F616" s="17"/>
      <c r="G616" s="17"/>
      <c r="H616" s="18"/>
      <c r="I616" s="16"/>
      <c r="J616" s="16"/>
      <c r="K616" s="16"/>
      <c r="L616" s="70" t="e">
        <f t="shared" si="14"/>
        <v>#DIV/0!</v>
      </c>
      <c r="M616" s="16"/>
      <c r="N616" s="17"/>
      <c r="O616" s="16"/>
    </row>
    <row r="617" spans="1:15" x14ac:dyDescent="0.25">
      <c r="A617" s="16"/>
      <c r="B617" s="16"/>
      <c r="C617" s="16"/>
      <c r="D617" s="16"/>
      <c r="E617" s="16"/>
      <c r="F617" s="17"/>
      <c r="G617" s="17"/>
      <c r="H617" s="18"/>
      <c r="I617" s="16"/>
      <c r="J617" s="16"/>
      <c r="K617" s="16"/>
      <c r="L617" s="70" t="e">
        <f t="shared" si="14"/>
        <v>#DIV/0!</v>
      </c>
      <c r="M617" s="16"/>
      <c r="N617" s="17"/>
      <c r="O617" s="16"/>
    </row>
    <row r="618" spans="1:15" x14ac:dyDescent="0.25">
      <c r="A618" s="16"/>
      <c r="B618" s="16"/>
      <c r="C618" s="16"/>
      <c r="D618" s="16"/>
      <c r="E618" s="16"/>
      <c r="F618" s="17"/>
      <c r="G618" s="17"/>
      <c r="H618" s="18"/>
      <c r="I618" s="16"/>
      <c r="J618" s="16"/>
      <c r="K618" s="16"/>
      <c r="L618" s="70" t="e">
        <f t="shared" si="14"/>
        <v>#DIV/0!</v>
      </c>
      <c r="M618" s="16"/>
      <c r="N618" s="17"/>
      <c r="O618" s="16"/>
    </row>
    <row r="619" spans="1:15" x14ac:dyDescent="0.25">
      <c r="A619" s="16"/>
      <c r="B619" s="16"/>
      <c r="C619" s="16"/>
      <c r="D619" s="16"/>
      <c r="E619" s="16"/>
      <c r="F619" s="17"/>
      <c r="G619" s="17"/>
      <c r="H619" s="18"/>
      <c r="I619" s="16"/>
      <c r="J619" s="16"/>
      <c r="K619" s="16"/>
      <c r="L619" s="70" t="e">
        <f t="shared" si="14"/>
        <v>#DIV/0!</v>
      </c>
      <c r="M619" s="16"/>
      <c r="N619" s="17"/>
      <c r="O619" s="16"/>
    </row>
    <row r="620" spans="1:15" x14ac:dyDescent="0.25">
      <c r="A620" s="16"/>
      <c r="B620" s="16"/>
      <c r="C620" s="16"/>
      <c r="D620" s="16"/>
      <c r="E620" s="16"/>
      <c r="F620" s="17"/>
      <c r="G620" s="17"/>
      <c r="H620" s="18"/>
      <c r="I620" s="16"/>
      <c r="J620" s="16"/>
      <c r="K620" s="16"/>
      <c r="L620" s="70" t="e">
        <f t="shared" si="14"/>
        <v>#DIV/0!</v>
      </c>
      <c r="M620" s="16"/>
      <c r="N620" s="17"/>
      <c r="O620" s="16"/>
    </row>
    <row r="621" spans="1:15" x14ac:dyDescent="0.25">
      <c r="A621" s="16"/>
      <c r="B621" s="16"/>
      <c r="C621" s="16"/>
      <c r="D621" s="16"/>
      <c r="E621" s="16"/>
      <c r="F621" s="17"/>
      <c r="G621" s="17"/>
      <c r="H621" s="18"/>
      <c r="I621" s="16"/>
      <c r="J621" s="16"/>
      <c r="K621" s="16"/>
      <c r="L621" s="70" t="e">
        <f t="shared" si="14"/>
        <v>#DIV/0!</v>
      </c>
      <c r="M621" s="16"/>
      <c r="N621" s="17"/>
      <c r="O621" s="16"/>
    </row>
    <row r="622" spans="1:15" x14ac:dyDescent="0.25">
      <c r="A622" s="16"/>
      <c r="B622" s="16"/>
      <c r="C622" s="16"/>
      <c r="D622" s="16"/>
      <c r="E622" s="16"/>
      <c r="F622" s="17"/>
      <c r="G622" s="17"/>
      <c r="H622" s="18"/>
      <c r="I622" s="16"/>
      <c r="J622" s="16"/>
      <c r="K622" s="16"/>
      <c r="L622" s="70" t="e">
        <f t="shared" si="14"/>
        <v>#DIV/0!</v>
      </c>
      <c r="M622" s="16"/>
      <c r="N622" s="17"/>
      <c r="O622" s="16"/>
    </row>
    <row r="623" spans="1:15" x14ac:dyDescent="0.25">
      <c r="A623" s="16"/>
      <c r="B623" s="16"/>
      <c r="C623" s="16"/>
      <c r="D623" s="16"/>
      <c r="E623" s="16"/>
      <c r="F623" s="17"/>
      <c r="G623" s="17"/>
      <c r="H623" s="18"/>
      <c r="I623" s="16"/>
      <c r="J623" s="16"/>
      <c r="K623" s="16"/>
      <c r="L623" s="70" t="e">
        <f t="shared" si="14"/>
        <v>#DIV/0!</v>
      </c>
      <c r="M623" s="16"/>
      <c r="N623" s="17"/>
      <c r="O623" s="16"/>
    </row>
    <row r="624" spans="1:15" x14ac:dyDescent="0.25">
      <c r="A624" s="16"/>
      <c r="B624" s="16"/>
      <c r="C624" s="16"/>
      <c r="D624" s="16"/>
      <c r="E624" s="16"/>
      <c r="F624" s="17"/>
      <c r="G624" s="17"/>
      <c r="H624" s="18"/>
      <c r="I624" s="16"/>
      <c r="J624" s="16"/>
      <c r="K624" s="16"/>
      <c r="L624" s="70" t="e">
        <f t="shared" si="14"/>
        <v>#DIV/0!</v>
      </c>
      <c r="M624" s="16"/>
      <c r="N624" s="17"/>
      <c r="O624" s="16"/>
    </row>
    <row r="625" spans="1:15" x14ac:dyDescent="0.25">
      <c r="A625" s="16"/>
      <c r="B625" s="16"/>
      <c r="C625" s="16"/>
      <c r="D625" s="16"/>
      <c r="E625" s="16"/>
      <c r="F625" s="17"/>
      <c r="G625" s="17"/>
      <c r="H625" s="18"/>
      <c r="I625" s="16"/>
      <c r="J625" s="16"/>
      <c r="K625" s="16"/>
      <c r="L625" s="70" t="e">
        <f t="shared" si="14"/>
        <v>#DIV/0!</v>
      </c>
      <c r="M625" s="16"/>
      <c r="N625" s="17"/>
      <c r="O625" s="16"/>
    </row>
    <row r="626" spans="1:15" x14ac:dyDescent="0.25">
      <c r="A626" s="16"/>
      <c r="B626" s="16"/>
      <c r="C626" s="16"/>
      <c r="D626" s="16"/>
      <c r="E626" s="16"/>
      <c r="F626" s="17"/>
      <c r="G626" s="17"/>
      <c r="H626" s="18"/>
      <c r="I626" s="16"/>
      <c r="J626" s="16"/>
      <c r="K626" s="16"/>
      <c r="L626" s="70" t="e">
        <f t="shared" si="14"/>
        <v>#DIV/0!</v>
      </c>
      <c r="M626" s="16"/>
      <c r="N626" s="17"/>
      <c r="O626" s="16"/>
    </row>
    <row r="627" spans="1:15" x14ac:dyDescent="0.25">
      <c r="A627" s="16"/>
      <c r="B627" s="16"/>
      <c r="C627" s="16"/>
      <c r="D627" s="16"/>
      <c r="E627" s="16"/>
      <c r="F627" s="17"/>
      <c r="G627" s="17"/>
      <c r="H627" s="18"/>
      <c r="I627" s="16"/>
      <c r="J627" s="16"/>
      <c r="K627" s="16"/>
      <c r="L627" s="70" t="e">
        <f t="shared" si="14"/>
        <v>#DIV/0!</v>
      </c>
      <c r="M627" s="16"/>
      <c r="N627" s="17"/>
      <c r="O627" s="16"/>
    </row>
    <row r="628" spans="1:15" x14ac:dyDescent="0.25">
      <c r="A628" s="16"/>
      <c r="B628" s="16"/>
      <c r="C628" s="16"/>
      <c r="D628" s="16"/>
      <c r="E628" s="16"/>
      <c r="F628" s="17"/>
      <c r="G628" s="17"/>
      <c r="H628" s="18"/>
      <c r="I628" s="16"/>
      <c r="J628" s="16"/>
      <c r="K628" s="16"/>
      <c r="L628" s="70" t="e">
        <f t="shared" si="14"/>
        <v>#DIV/0!</v>
      </c>
      <c r="M628" s="16"/>
      <c r="N628" s="17"/>
      <c r="O628" s="16"/>
    </row>
    <row r="629" spans="1:15" x14ac:dyDescent="0.25">
      <c r="A629" s="16"/>
      <c r="B629" s="16"/>
      <c r="C629" s="16"/>
      <c r="D629" s="16"/>
      <c r="E629" s="16"/>
      <c r="F629" s="17"/>
      <c r="G629" s="17"/>
      <c r="H629" s="18"/>
      <c r="I629" s="16"/>
      <c r="J629" s="16"/>
      <c r="K629" s="16"/>
      <c r="L629" s="70" t="e">
        <f t="shared" ref="L629:L692" si="15">IF((K629/D629)&gt;100%,100%,(K629/D629))</f>
        <v>#DIV/0!</v>
      </c>
      <c r="M629" s="16"/>
      <c r="N629" s="17"/>
      <c r="O629" s="16"/>
    </row>
    <row r="630" spans="1:15" x14ac:dyDescent="0.25">
      <c r="A630" s="16"/>
      <c r="B630" s="16"/>
      <c r="C630" s="16"/>
      <c r="D630" s="16"/>
      <c r="E630" s="16"/>
      <c r="F630" s="17"/>
      <c r="G630" s="17"/>
      <c r="H630" s="18"/>
      <c r="I630" s="16"/>
      <c r="J630" s="16"/>
      <c r="K630" s="16"/>
      <c r="L630" s="70" t="e">
        <f t="shared" si="15"/>
        <v>#DIV/0!</v>
      </c>
      <c r="M630" s="16"/>
      <c r="N630" s="17"/>
      <c r="O630" s="16"/>
    </row>
    <row r="631" spans="1:15" x14ac:dyDescent="0.25">
      <c r="A631" s="16"/>
      <c r="B631" s="16"/>
      <c r="C631" s="16"/>
      <c r="D631" s="16"/>
      <c r="E631" s="16"/>
      <c r="F631" s="17"/>
      <c r="G631" s="17"/>
      <c r="H631" s="18"/>
      <c r="I631" s="16"/>
      <c r="J631" s="16"/>
      <c r="K631" s="16"/>
      <c r="L631" s="70" t="e">
        <f t="shared" si="15"/>
        <v>#DIV/0!</v>
      </c>
      <c r="M631" s="16"/>
      <c r="N631" s="17"/>
      <c r="O631" s="16"/>
    </row>
    <row r="632" spans="1:15" x14ac:dyDescent="0.25">
      <c r="A632" s="16"/>
      <c r="B632" s="16"/>
      <c r="C632" s="16"/>
      <c r="D632" s="16"/>
      <c r="E632" s="16"/>
      <c r="F632" s="17"/>
      <c r="G632" s="17"/>
      <c r="H632" s="18"/>
      <c r="I632" s="16"/>
      <c r="J632" s="16"/>
      <c r="K632" s="16"/>
      <c r="L632" s="70" t="e">
        <f t="shared" si="15"/>
        <v>#DIV/0!</v>
      </c>
      <c r="M632" s="16"/>
      <c r="N632" s="17"/>
      <c r="O632" s="16"/>
    </row>
    <row r="633" spans="1:15" x14ac:dyDescent="0.25">
      <c r="A633" s="16"/>
      <c r="B633" s="16"/>
      <c r="C633" s="16"/>
      <c r="D633" s="16"/>
      <c r="E633" s="16"/>
      <c r="F633" s="17"/>
      <c r="G633" s="17"/>
      <c r="H633" s="18"/>
      <c r="I633" s="16"/>
      <c r="J633" s="16"/>
      <c r="K633" s="16"/>
      <c r="L633" s="70" t="e">
        <f t="shared" si="15"/>
        <v>#DIV/0!</v>
      </c>
      <c r="M633" s="16"/>
      <c r="N633" s="17"/>
      <c r="O633" s="16"/>
    </row>
    <row r="634" spans="1:15" x14ac:dyDescent="0.25">
      <c r="A634" s="16"/>
      <c r="B634" s="16"/>
      <c r="C634" s="16"/>
      <c r="D634" s="16"/>
      <c r="E634" s="16"/>
      <c r="F634" s="17"/>
      <c r="G634" s="17"/>
      <c r="H634" s="18"/>
      <c r="I634" s="16"/>
      <c r="J634" s="16"/>
      <c r="K634" s="16"/>
      <c r="L634" s="70" t="e">
        <f t="shared" si="15"/>
        <v>#DIV/0!</v>
      </c>
      <c r="M634" s="16"/>
      <c r="N634" s="17"/>
      <c r="O634" s="16"/>
    </row>
    <row r="635" spans="1:15" x14ac:dyDescent="0.25">
      <c r="A635" s="16"/>
      <c r="B635" s="16"/>
      <c r="C635" s="16"/>
      <c r="D635" s="16"/>
      <c r="E635" s="16"/>
      <c r="F635" s="17"/>
      <c r="G635" s="17"/>
      <c r="H635" s="18"/>
      <c r="I635" s="16"/>
      <c r="J635" s="16"/>
      <c r="K635" s="16"/>
      <c r="L635" s="70" t="e">
        <f t="shared" si="15"/>
        <v>#DIV/0!</v>
      </c>
      <c r="M635" s="16"/>
      <c r="N635" s="17"/>
      <c r="O635" s="16"/>
    </row>
    <row r="636" spans="1:15" x14ac:dyDescent="0.25">
      <c r="A636" s="16"/>
      <c r="B636" s="16"/>
      <c r="C636" s="16"/>
      <c r="D636" s="16"/>
      <c r="E636" s="16"/>
      <c r="F636" s="17"/>
      <c r="G636" s="17"/>
      <c r="H636" s="18"/>
      <c r="I636" s="16"/>
      <c r="J636" s="16"/>
      <c r="K636" s="16"/>
      <c r="L636" s="70" t="e">
        <f t="shared" si="15"/>
        <v>#DIV/0!</v>
      </c>
      <c r="M636" s="16"/>
      <c r="N636" s="17"/>
      <c r="O636" s="16"/>
    </row>
    <row r="637" spans="1:15" x14ac:dyDescent="0.25">
      <c r="A637" s="16"/>
      <c r="B637" s="16"/>
      <c r="C637" s="16"/>
      <c r="D637" s="16"/>
      <c r="E637" s="16"/>
      <c r="F637" s="17"/>
      <c r="G637" s="17"/>
      <c r="H637" s="18"/>
      <c r="I637" s="16"/>
      <c r="J637" s="16"/>
      <c r="K637" s="16"/>
      <c r="L637" s="70" t="e">
        <f t="shared" si="15"/>
        <v>#DIV/0!</v>
      </c>
      <c r="M637" s="16"/>
      <c r="N637" s="17"/>
      <c r="O637" s="16"/>
    </row>
    <row r="638" spans="1:15" x14ac:dyDescent="0.25">
      <c r="A638" s="16"/>
      <c r="B638" s="16"/>
      <c r="C638" s="16"/>
      <c r="D638" s="16"/>
      <c r="E638" s="16"/>
      <c r="F638" s="17"/>
      <c r="G638" s="17"/>
      <c r="H638" s="18"/>
      <c r="I638" s="16"/>
      <c r="J638" s="16"/>
      <c r="K638" s="16"/>
      <c r="L638" s="70" t="e">
        <f t="shared" si="15"/>
        <v>#DIV/0!</v>
      </c>
      <c r="M638" s="16"/>
      <c r="N638" s="17"/>
      <c r="O638" s="16"/>
    </row>
    <row r="639" spans="1:15" x14ac:dyDescent="0.25">
      <c r="A639" s="16"/>
      <c r="B639" s="16"/>
      <c r="C639" s="16"/>
      <c r="D639" s="16"/>
      <c r="E639" s="16"/>
      <c r="F639" s="17"/>
      <c r="G639" s="17"/>
      <c r="H639" s="18"/>
      <c r="I639" s="16"/>
      <c r="J639" s="16"/>
      <c r="K639" s="16"/>
      <c r="L639" s="70" t="e">
        <f t="shared" si="15"/>
        <v>#DIV/0!</v>
      </c>
      <c r="M639" s="16"/>
      <c r="N639" s="17"/>
      <c r="O639" s="16"/>
    </row>
    <row r="640" spans="1:15" x14ac:dyDescent="0.25">
      <c r="A640" s="16"/>
      <c r="B640" s="16"/>
      <c r="C640" s="16"/>
      <c r="D640" s="16"/>
      <c r="E640" s="16"/>
      <c r="F640" s="17"/>
      <c r="G640" s="17"/>
      <c r="H640" s="18"/>
      <c r="I640" s="16"/>
      <c r="J640" s="16"/>
      <c r="K640" s="16"/>
      <c r="L640" s="70" t="e">
        <f t="shared" si="15"/>
        <v>#DIV/0!</v>
      </c>
      <c r="M640" s="16"/>
      <c r="N640" s="17"/>
      <c r="O640" s="16"/>
    </row>
    <row r="641" spans="1:15" x14ac:dyDescent="0.25">
      <c r="A641" s="16"/>
      <c r="B641" s="16"/>
      <c r="C641" s="16"/>
      <c r="D641" s="16"/>
      <c r="E641" s="16"/>
      <c r="F641" s="17"/>
      <c r="G641" s="17"/>
      <c r="H641" s="18"/>
      <c r="I641" s="16"/>
      <c r="J641" s="16"/>
      <c r="K641" s="16"/>
      <c r="L641" s="70" t="e">
        <f t="shared" si="15"/>
        <v>#DIV/0!</v>
      </c>
      <c r="M641" s="16"/>
      <c r="N641" s="17"/>
      <c r="O641" s="16"/>
    </row>
    <row r="642" spans="1:15" x14ac:dyDescent="0.25">
      <c r="A642" s="16"/>
      <c r="B642" s="16"/>
      <c r="C642" s="16"/>
      <c r="D642" s="16"/>
      <c r="E642" s="16"/>
      <c r="F642" s="17"/>
      <c r="G642" s="17"/>
      <c r="H642" s="18"/>
      <c r="I642" s="16"/>
      <c r="J642" s="16"/>
      <c r="K642" s="16"/>
      <c r="L642" s="70" t="e">
        <f t="shared" si="15"/>
        <v>#DIV/0!</v>
      </c>
      <c r="M642" s="16"/>
      <c r="N642" s="17"/>
      <c r="O642" s="16"/>
    </row>
    <row r="643" spans="1:15" x14ac:dyDescent="0.25">
      <c r="A643" s="16"/>
      <c r="B643" s="16"/>
      <c r="C643" s="16"/>
      <c r="D643" s="16"/>
      <c r="E643" s="16"/>
      <c r="F643" s="17"/>
      <c r="G643" s="17"/>
      <c r="H643" s="18"/>
      <c r="I643" s="16"/>
      <c r="J643" s="16"/>
      <c r="K643" s="16"/>
      <c r="L643" s="70" t="e">
        <f t="shared" si="15"/>
        <v>#DIV/0!</v>
      </c>
      <c r="M643" s="16"/>
      <c r="N643" s="17"/>
      <c r="O643" s="16"/>
    </row>
    <row r="644" spans="1:15" x14ac:dyDescent="0.25">
      <c r="A644" s="16"/>
      <c r="B644" s="16"/>
      <c r="C644" s="16"/>
      <c r="D644" s="16"/>
      <c r="E644" s="16"/>
      <c r="F644" s="17"/>
      <c r="G644" s="17"/>
      <c r="H644" s="18"/>
      <c r="I644" s="16"/>
      <c r="J644" s="16"/>
      <c r="K644" s="16"/>
      <c r="L644" s="70" t="e">
        <f t="shared" si="15"/>
        <v>#DIV/0!</v>
      </c>
      <c r="M644" s="16"/>
      <c r="N644" s="17"/>
      <c r="O644" s="16"/>
    </row>
    <row r="645" spans="1:15" x14ac:dyDescent="0.25">
      <c r="A645" s="16"/>
      <c r="B645" s="16"/>
      <c r="C645" s="16"/>
      <c r="D645" s="16"/>
      <c r="E645" s="16"/>
      <c r="F645" s="17"/>
      <c r="G645" s="17"/>
      <c r="H645" s="18"/>
      <c r="I645" s="16"/>
      <c r="J645" s="16"/>
      <c r="K645" s="16"/>
      <c r="L645" s="70" t="e">
        <f t="shared" si="15"/>
        <v>#DIV/0!</v>
      </c>
      <c r="M645" s="16"/>
      <c r="N645" s="17"/>
      <c r="O645" s="16"/>
    </row>
    <row r="646" spans="1:15" x14ac:dyDescent="0.25">
      <c r="A646" s="16"/>
      <c r="B646" s="16"/>
      <c r="C646" s="16"/>
      <c r="D646" s="16"/>
      <c r="E646" s="16"/>
      <c r="F646" s="17"/>
      <c r="G646" s="17"/>
      <c r="H646" s="18"/>
      <c r="I646" s="16"/>
      <c r="J646" s="16"/>
      <c r="K646" s="16"/>
      <c r="L646" s="70" t="e">
        <f t="shared" si="15"/>
        <v>#DIV/0!</v>
      </c>
      <c r="M646" s="16"/>
      <c r="N646" s="17"/>
      <c r="O646" s="16"/>
    </row>
    <row r="647" spans="1:15" x14ac:dyDescent="0.25">
      <c r="A647" s="16"/>
      <c r="B647" s="16"/>
      <c r="C647" s="16"/>
      <c r="D647" s="16"/>
      <c r="E647" s="16"/>
      <c r="F647" s="17"/>
      <c r="G647" s="17"/>
      <c r="H647" s="18"/>
      <c r="I647" s="16"/>
      <c r="J647" s="16"/>
      <c r="K647" s="16"/>
      <c r="L647" s="70" t="e">
        <f t="shared" si="15"/>
        <v>#DIV/0!</v>
      </c>
      <c r="M647" s="16"/>
      <c r="N647" s="17"/>
      <c r="O647" s="16"/>
    </row>
    <row r="648" spans="1:15" x14ac:dyDescent="0.25">
      <c r="A648" s="16"/>
      <c r="B648" s="16"/>
      <c r="C648" s="16"/>
      <c r="D648" s="16"/>
      <c r="E648" s="16"/>
      <c r="F648" s="17"/>
      <c r="G648" s="17"/>
      <c r="H648" s="18"/>
      <c r="I648" s="16"/>
      <c r="J648" s="16"/>
      <c r="K648" s="16"/>
      <c r="L648" s="70" t="e">
        <f t="shared" si="15"/>
        <v>#DIV/0!</v>
      </c>
      <c r="M648" s="16"/>
      <c r="N648" s="17"/>
      <c r="O648" s="16"/>
    </row>
    <row r="649" spans="1:15" x14ac:dyDescent="0.25">
      <c r="A649" s="16"/>
      <c r="B649" s="16"/>
      <c r="C649" s="16"/>
      <c r="D649" s="16"/>
      <c r="E649" s="16"/>
      <c r="F649" s="17"/>
      <c r="G649" s="17"/>
      <c r="H649" s="18"/>
      <c r="I649" s="16"/>
      <c r="J649" s="16"/>
      <c r="K649" s="16"/>
      <c r="L649" s="70" t="e">
        <f t="shared" si="15"/>
        <v>#DIV/0!</v>
      </c>
      <c r="M649" s="16"/>
      <c r="N649" s="17"/>
      <c r="O649" s="16"/>
    </row>
    <row r="650" spans="1:15" x14ac:dyDescent="0.25">
      <c r="A650" s="16"/>
      <c r="B650" s="16"/>
      <c r="C650" s="16"/>
      <c r="D650" s="16"/>
      <c r="E650" s="16"/>
      <c r="F650" s="17"/>
      <c r="G650" s="17"/>
      <c r="H650" s="18"/>
      <c r="I650" s="16"/>
      <c r="J650" s="16"/>
      <c r="K650" s="16"/>
      <c r="L650" s="70" t="e">
        <f t="shared" si="15"/>
        <v>#DIV/0!</v>
      </c>
      <c r="M650" s="16"/>
      <c r="N650" s="17"/>
      <c r="O650" s="16"/>
    </row>
    <row r="651" spans="1:15" x14ac:dyDescent="0.25">
      <c r="A651" s="16"/>
      <c r="B651" s="16"/>
      <c r="C651" s="16"/>
      <c r="D651" s="16"/>
      <c r="E651" s="16"/>
      <c r="F651" s="17"/>
      <c r="G651" s="17"/>
      <c r="H651" s="18"/>
      <c r="I651" s="16"/>
      <c r="J651" s="16"/>
      <c r="K651" s="16"/>
      <c r="L651" s="70" t="e">
        <f t="shared" si="15"/>
        <v>#DIV/0!</v>
      </c>
      <c r="M651" s="16"/>
      <c r="N651" s="17"/>
      <c r="O651" s="16"/>
    </row>
    <row r="652" spans="1:15" x14ac:dyDescent="0.25">
      <c r="A652" s="16"/>
      <c r="B652" s="16"/>
      <c r="C652" s="16"/>
      <c r="D652" s="16"/>
      <c r="E652" s="16"/>
      <c r="F652" s="17"/>
      <c r="G652" s="17"/>
      <c r="H652" s="18"/>
      <c r="I652" s="16"/>
      <c r="J652" s="16"/>
      <c r="K652" s="16"/>
      <c r="L652" s="70" t="e">
        <f t="shared" si="15"/>
        <v>#DIV/0!</v>
      </c>
      <c r="M652" s="16"/>
      <c r="N652" s="17"/>
      <c r="O652" s="16"/>
    </row>
    <row r="653" spans="1:15" x14ac:dyDescent="0.25">
      <c r="A653" s="16"/>
      <c r="B653" s="16"/>
      <c r="C653" s="16"/>
      <c r="D653" s="16"/>
      <c r="E653" s="16"/>
      <c r="F653" s="17"/>
      <c r="G653" s="17"/>
      <c r="H653" s="18"/>
      <c r="I653" s="16"/>
      <c r="J653" s="16"/>
      <c r="K653" s="16"/>
      <c r="L653" s="70" t="e">
        <f t="shared" si="15"/>
        <v>#DIV/0!</v>
      </c>
      <c r="M653" s="16"/>
      <c r="N653" s="17"/>
      <c r="O653" s="16"/>
    </row>
    <row r="654" spans="1:15" x14ac:dyDescent="0.25">
      <c r="A654" s="16"/>
      <c r="B654" s="16"/>
      <c r="C654" s="16"/>
      <c r="D654" s="16"/>
      <c r="E654" s="16"/>
      <c r="F654" s="17"/>
      <c r="G654" s="17"/>
      <c r="H654" s="18"/>
      <c r="I654" s="16"/>
      <c r="J654" s="16"/>
      <c r="K654" s="16"/>
      <c r="L654" s="70" t="e">
        <f t="shared" si="15"/>
        <v>#DIV/0!</v>
      </c>
      <c r="M654" s="16"/>
      <c r="N654" s="17"/>
      <c r="O654" s="16"/>
    </row>
    <row r="655" spans="1:15" x14ac:dyDescent="0.25">
      <c r="A655" s="16"/>
      <c r="B655" s="16"/>
      <c r="C655" s="16"/>
      <c r="D655" s="16"/>
      <c r="E655" s="16"/>
      <c r="F655" s="17"/>
      <c r="G655" s="17"/>
      <c r="H655" s="18"/>
      <c r="I655" s="16"/>
      <c r="J655" s="16"/>
      <c r="K655" s="16"/>
      <c r="L655" s="70" t="e">
        <f t="shared" si="15"/>
        <v>#DIV/0!</v>
      </c>
      <c r="M655" s="16"/>
      <c r="N655" s="17"/>
      <c r="O655" s="16"/>
    </row>
    <row r="656" spans="1:15" x14ac:dyDescent="0.25">
      <c r="A656" s="16"/>
      <c r="B656" s="16"/>
      <c r="C656" s="16"/>
      <c r="D656" s="16"/>
      <c r="E656" s="16"/>
      <c r="F656" s="17"/>
      <c r="G656" s="17"/>
      <c r="H656" s="18"/>
      <c r="I656" s="16"/>
      <c r="J656" s="16"/>
      <c r="K656" s="16"/>
      <c r="L656" s="70" t="e">
        <f t="shared" si="15"/>
        <v>#DIV/0!</v>
      </c>
      <c r="M656" s="16"/>
      <c r="N656" s="17"/>
      <c r="O656" s="16"/>
    </row>
    <row r="657" spans="1:15" x14ac:dyDescent="0.25">
      <c r="A657" s="16"/>
      <c r="B657" s="16"/>
      <c r="C657" s="16"/>
      <c r="D657" s="16"/>
      <c r="E657" s="16"/>
      <c r="F657" s="17"/>
      <c r="G657" s="17"/>
      <c r="H657" s="18"/>
      <c r="I657" s="16"/>
      <c r="J657" s="16"/>
      <c r="K657" s="16"/>
      <c r="L657" s="70" t="e">
        <f t="shared" si="15"/>
        <v>#DIV/0!</v>
      </c>
      <c r="M657" s="16"/>
      <c r="N657" s="17"/>
      <c r="O657" s="16"/>
    </row>
    <row r="658" spans="1:15" x14ac:dyDescent="0.25">
      <c r="A658" s="16"/>
      <c r="B658" s="16"/>
      <c r="C658" s="16"/>
      <c r="D658" s="16"/>
      <c r="E658" s="16"/>
      <c r="F658" s="17"/>
      <c r="G658" s="17"/>
      <c r="H658" s="18"/>
      <c r="I658" s="16"/>
      <c r="J658" s="16"/>
      <c r="K658" s="16"/>
      <c r="L658" s="70" t="e">
        <f t="shared" si="15"/>
        <v>#DIV/0!</v>
      </c>
      <c r="M658" s="16"/>
      <c r="N658" s="17"/>
      <c r="O658" s="16"/>
    </row>
    <row r="659" spans="1:15" x14ac:dyDescent="0.25">
      <c r="A659" s="16"/>
      <c r="B659" s="16"/>
      <c r="C659" s="16"/>
      <c r="D659" s="16"/>
      <c r="E659" s="16"/>
      <c r="F659" s="17"/>
      <c r="G659" s="17"/>
      <c r="H659" s="18"/>
      <c r="I659" s="16"/>
      <c r="J659" s="16"/>
      <c r="K659" s="16"/>
      <c r="L659" s="70" t="e">
        <f t="shared" si="15"/>
        <v>#DIV/0!</v>
      </c>
      <c r="M659" s="16"/>
      <c r="N659" s="17"/>
      <c r="O659" s="16"/>
    </row>
    <row r="660" spans="1:15" x14ac:dyDescent="0.25">
      <c r="A660" s="16"/>
      <c r="B660" s="16"/>
      <c r="C660" s="16"/>
      <c r="D660" s="16"/>
      <c r="E660" s="16"/>
      <c r="F660" s="17"/>
      <c r="G660" s="17"/>
      <c r="H660" s="18"/>
      <c r="I660" s="16"/>
      <c r="J660" s="16"/>
      <c r="K660" s="16"/>
      <c r="L660" s="70" t="e">
        <f t="shared" si="15"/>
        <v>#DIV/0!</v>
      </c>
      <c r="M660" s="16"/>
      <c r="N660" s="17"/>
      <c r="O660" s="16"/>
    </row>
    <row r="661" spans="1:15" x14ac:dyDescent="0.25">
      <c r="A661" s="16"/>
      <c r="B661" s="16"/>
      <c r="C661" s="16"/>
      <c r="D661" s="16"/>
      <c r="E661" s="16"/>
      <c r="F661" s="17"/>
      <c r="G661" s="17"/>
      <c r="H661" s="18"/>
      <c r="I661" s="16"/>
      <c r="J661" s="16"/>
      <c r="K661" s="16"/>
      <c r="L661" s="70" t="e">
        <f t="shared" si="15"/>
        <v>#DIV/0!</v>
      </c>
      <c r="M661" s="16"/>
      <c r="N661" s="17"/>
      <c r="O661" s="16"/>
    </row>
    <row r="662" spans="1:15" x14ac:dyDescent="0.25">
      <c r="A662" s="16"/>
      <c r="B662" s="16"/>
      <c r="C662" s="16"/>
      <c r="D662" s="16"/>
      <c r="E662" s="16"/>
      <c r="F662" s="17"/>
      <c r="G662" s="17"/>
      <c r="H662" s="18"/>
      <c r="I662" s="16"/>
      <c r="J662" s="16"/>
      <c r="K662" s="16"/>
      <c r="L662" s="70" t="e">
        <f t="shared" si="15"/>
        <v>#DIV/0!</v>
      </c>
      <c r="M662" s="16"/>
      <c r="N662" s="17"/>
      <c r="O662" s="16"/>
    </row>
    <row r="663" spans="1:15" x14ac:dyDescent="0.25">
      <c r="A663" s="16"/>
      <c r="B663" s="16"/>
      <c r="C663" s="16"/>
      <c r="D663" s="16"/>
      <c r="E663" s="16"/>
      <c r="F663" s="17"/>
      <c r="G663" s="17"/>
      <c r="H663" s="18"/>
      <c r="I663" s="16"/>
      <c r="J663" s="16"/>
      <c r="K663" s="16"/>
      <c r="L663" s="70" t="e">
        <f t="shared" si="15"/>
        <v>#DIV/0!</v>
      </c>
      <c r="M663" s="16"/>
      <c r="N663" s="17"/>
      <c r="O663" s="16"/>
    </row>
    <row r="664" spans="1:15" x14ac:dyDescent="0.25">
      <c r="A664" s="16"/>
      <c r="B664" s="16"/>
      <c r="C664" s="16"/>
      <c r="D664" s="16"/>
      <c r="E664" s="16"/>
      <c r="F664" s="17"/>
      <c r="G664" s="17"/>
      <c r="H664" s="18"/>
      <c r="I664" s="16"/>
      <c r="J664" s="16"/>
      <c r="K664" s="16"/>
      <c r="L664" s="70" t="e">
        <f t="shared" si="15"/>
        <v>#DIV/0!</v>
      </c>
      <c r="M664" s="16"/>
      <c r="N664" s="17"/>
      <c r="O664" s="16"/>
    </row>
    <row r="665" spans="1:15" x14ac:dyDescent="0.25">
      <c r="A665" s="16"/>
      <c r="B665" s="16"/>
      <c r="C665" s="16"/>
      <c r="D665" s="16"/>
      <c r="E665" s="16"/>
      <c r="F665" s="17"/>
      <c r="G665" s="17"/>
      <c r="H665" s="18"/>
      <c r="I665" s="16"/>
      <c r="J665" s="16"/>
      <c r="K665" s="16"/>
      <c r="L665" s="70" t="e">
        <f t="shared" si="15"/>
        <v>#DIV/0!</v>
      </c>
      <c r="M665" s="16"/>
      <c r="N665" s="17"/>
      <c r="O665" s="16"/>
    </row>
    <row r="666" spans="1:15" x14ac:dyDescent="0.25">
      <c r="A666" s="16"/>
      <c r="B666" s="16"/>
      <c r="C666" s="16"/>
      <c r="D666" s="16"/>
      <c r="E666" s="16"/>
      <c r="F666" s="17"/>
      <c r="G666" s="17"/>
      <c r="H666" s="18"/>
      <c r="I666" s="16"/>
      <c r="J666" s="16"/>
      <c r="K666" s="16"/>
      <c r="L666" s="70" t="e">
        <f t="shared" si="15"/>
        <v>#DIV/0!</v>
      </c>
      <c r="M666" s="16"/>
      <c r="N666" s="17"/>
      <c r="O666" s="16"/>
    </row>
    <row r="667" spans="1:15" x14ac:dyDescent="0.25">
      <c r="A667" s="16"/>
      <c r="B667" s="16"/>
      <c r="C667" s="16"/>
      <c r="D667" s="16"/>
      <c r="E667" s="16"/>
      <c r="F667" s="17"/>
      <c r="G667" s="17"/>
      <c r="H667" s="18"/>
      <c r="I667" s="16"/>
      <c r="J667" s="16"/>
      <c r="K667" s="16"/>
      <c r="L667" s="70" t="e">
        <f t="shared" si="15"/>
        <v>#DIV/0!</v>
      </c>
      <c r="M667" s="16"/>
      <c r="N667" s="17"/>
      <c r="O667" s="16"/>
    </row>
    <row r="668" spans="1:15" x14ac:dyDescent="0.25">
      <c r="A668" s="16"/>
      <c r="B668" s="16"/>
      <c r="C668" s="16"/>
      <c r="D668" s="16"/>
      <c r="E668" s="16"/>
      <c r="F668" s="17"/>
      <c r="G668" s="17"/>
      <c r="H668" s="18"/>
      <c r="I668" s="16"/>
      <c r="J668" s="16"/>
      <c r="K668" s="16"/>
      <c r="L668" s="70" t="e">
        <f t="shared" si="15"/>
        <v>#DIV/0!</v>
      </c>
      <c r="M668" s="16"/>
      <c r="N668" s="17"/>
      <c r="O668" s="16"/>
    </row>
    <row r="669" spans="1:15" x14ac:dyDescent="0.25">
      <c r="A669" s="16"/>
      <c r="B669" s="16"/>
      <c r="C669" s="16"/>
      <c r="D669" s="16"/>
      <c r="E669" s="16"/>
      <c r="F669" s="17"/>
      <c r="G669" s="17"/>
      <c r="H669" s="18"/>
      <c r="I669" s="16"/>
      <c r="J669" s="16"/>
      <c r="K669" s="16"/>
      <c r="L669" s="70" t="e">
        <f t="shared" si="15"/>
        <v>#DIV/0!</v>
      </c>
      <c r="M669" s="16"/>
      <c r="N669" s="17"/>
      <c r="O669" s="16"/>
    </row>
    <row r="670" spans="1:15" x14ac:dyDescent="0.25">
      <c r="A670" s="16"/>
      <c r="B670" s="16"/>
      <c r="C670" s="16"/>
      <c r="D670" s="16"/>
      <c r="E670" s="16"/>
      <c r="F670" s="17"/>
      <c r="G670" s="17"/>
      <c r="H670" s="18"/>
      <c r="I670" s="16"/>
      <c r="J670" s="16"/>
      <c r="K670" s="16"/>
      <c r="L670" s="70" t="e">
        <f t="shared" si="15"/>
        <v>#DIV/0!</v>
      </c>
      <c r="M670" s="16"/>
      <c r="N670" s="17"/>
      <c r="O670" s="16"/>
    </row>
    <row r="671" spans="1:15" x14ac:dyDescent="0.25">
      <c r="A671" s="16"/>
      <c r="B671" s="16"/>
      <c r="C671" s="16"/>
      <c r="D671" s="16"/>
      <c r="E671" s="16"/>
      <c r="F671" s="17"/>
      <c r="G671" s="17"/>
      <c r="H671" s="18"/>
      <c r="I671" s="16"/>
      <c r="J671" s="16"/>
      <c r="K671" s="16"/>
      <c r="L671" s="70" t="e">
        <f t="shared" si="15"/>
        <v>#DIV/0!</v>
      </c>
      <c r="M671" s="16"/>
      <c r="N671" s="17"/>
      <c r="O671" s="16"/>
    </row>
    <row r="672" spans="1:15" x14ac:dyDescent="0.25">
      <c r="A672" s="16"/>
      <c r="B672" s="16"/>
      <c r="C672" s="16"/>
      <c r="D672" s="16"/>
      <c r="E672" s="16"/>
      <c r="F672" s="17"/>
      <c r="G672" s="17"/>
      <c r="H672" s="18"/>
      <c r="I672" s="16"/>
      <c r="J672" s="16"/>
      <c r="K672" s="16"/>
      <c r="L672" s="70" t="e">
        <f t="shared" si="15"/>
        <v>#DIV/0!</v>
      </c>
      <c r="M672" s="16"/>
      <c r="N672" s="17"/>
      <c r="O672" s="16"/>
    </row>
    <row r="673" spans="1:15" x14ac:dyDescent="0.25">
      <c r="A673" s="16"/>
      <c r="B673" s="16"/>
      <c r="C673" s="16"/>
      <c r="D673" s="16"/>
      <c r="E673" s="16"/>
      <c r="F673" s="17"/>
      <c r="G673" s="17"/>
      <c r="H673" s="18"/>
      <c r="I673" s="16"/>
      <c r="J673" s="16"/>
      <c r="K673" s="16"/>
      <c r="L673" s="70" t="e">
        <f t="shared" si="15"/>
        <v>#DIV/0!</v>
      </c>
      <c r="M673" s="16"/>
      <c r="N673" s="17"/>
      <c r="O673" s="16"/>
    </row>
    <row r="674" spans="1:15" x14ac:dyDescent="0.25">
      <c r="A674" s="16"/>
      <c r="B674" s="16"/>
      <c r="C674" s="16"/>
      <c r="D674" s="16"/>
      <c r="E674" s="16"/>
      <c r="F674" s="17"/>
      <c r="G674" s="17"/>
      <c r="H674" s="18"/>
      <c r="I674" s="16"/>
      <c r="J674" s="16"/>
      <c r="K674" s="16"/>
      <c r="L674" s="70" t="e">
        <f t="shared" si="15"/>
        <v>#DIV/0!</v>
      </c>
      <c r="M674" s="16"/>
      <c r="N674" s="17"/>
      <c r="O674" s="16"/>
    </row>
    <row r="675" spans="1:15" x14ac:dyDescent="0.25">
      <c r="A675" s="16"/>
      <c r="B675" s="16"/>
      <c r="C675" s="16"/>
      <c r="D675" s="16"/>
      <c r="E675" s="16"/>
      <c r="F675" s="17"/>
      <c r="G675" s="17"/>
      <c r="H675" s="18"/>
      <c r="I675" s="16"/>
      <c r="J675" s="16"/>
      <c r="K675" s="16"/>
      <c r="L675" s="70" t="e">
        <f t="shared" si="15"/>
        <v>#DIV/0!</v>
      </c>
      <c r="M675" s="16"/>
      <c r="N675" s="17"/>
      <c r="O675" s="16"/>
    </row>
    <row r="676" spans="1:15" x14ac:dyDescent="0.25">
      <c r="A676" s="16"/>
      <c r="B676" s="16"/>
      <c r="C676" s="16"/>
      <c r="D676" s="16"/>
      <c r="E676" s="16"/>
      <c r="F676" s="17"/>
      <c r="G676" s="17"/>
      <c r="H676" s="18"/>
      <c r="I676" s="16"/>
      <c r="J676" s="16"/>
      <c r="K676" s="16"/>
      <c r="L676" s="70" t="e">
        <f t="shared" si="15"/>
        <v>#DIV/0!</v>
      </c>
      <c r="M676" s="16"/>
      <c r="N676" s="17"/>
      <c r="O676" s="16"/>
    </row>
    <row r="677" spans="1:15" x14ac:dyDescent="0.25">
      <c r="A677" s="16"/>
      <c r="B677" s="16"/>
      <c r="C677" s="16"/>
      <c r="D677" s="16"/>
      <c r="E677" s="16"/>
      <c r="F677" s="17"/>
      <c r="G677" s="17"/>
      <c r="H677" s="18"/>
      <c r="I677" s="16"/>
      <c r="J677" s="16"/>
      <c r="K677" s="16"/>
      <c r="L677" s="70" t="e">
        <f t="shared" si="15"/>
        <v>#DIV/0!</v>
      </c>
      <c r="M677" s="16"/>
      <c r="N677" s="17"/>
      <c r="O677" s="16"/>
    </row>
    <row r="678" spans="1:15" x14ac:dyDescent="0.25">
      <c r="A678" s="16"/>
      <c r="B678" s="16"/>
      <c r="C678" s="16"/>
      <c r="D678" s="16"/>
      <c r="E678" s="16"/>
      <c r="F678" s="17"/>
      <c r="G678" s="17"/>
      <c r="H678" s="18"/>
      <c r="I678" s="16"/>
      <c r="J678" s="16"/>
      <c r="K678" s="16"/>
      <c r="L678" s="70" t="e">
        <f t="shared" si="15"/>
        <v>#DIV/0!</v>
      </c>
      <c r="M678" s="16"/>
      <c r="N678" s="17"/>
      <c r="O678" s="16"/>
    </row>
    <row r="679" spans="1:15" x14ac:dyDescent="0.25">
      <c r="A679" s="16"/>
      <c r="B679" s="16"/>
      <c r="C679" s="16"/>
      <c r="D679" s="16"/>
      <c r="E679" s="16"/>
      <c r="F679" s="17"/>
      <c r="G679" s="17"/>
      <c r="H679" s="18"/>
      <c r="I679" s="16"/>
      <c r="J679" s="16"/>
      <c r="K679" s="16"/>
      <c r="L679" s="70" t="e">
        <f t="shared" si="15"/>
        <v>#DIV/0!</v>
      </c>
      <c r="M679" s="16"/>
      <c r="N679" s="17"/>
      <c r="O679" s="16"/>
    </row>
    <row r="680" spans="1:15" x14ac:dyDescent="0.25">
      <c r="A680" s="16"/>
      <c r="B680" s="16"/>
      <c r="C680" s="16"/>
      <c r="D680" s="16"/>
      <c r="E680" s="16"/>
      <c r="F680" s="17"/>
      <c r="G680" s="17"/>
      <c r="H680" s="18"/>
      <c r="I680" s="16"/>
      <c r="J680" s="16"/>
      <c r="K680" s="16"/>
      <c r="L680" s="70" t="e">
        <f t="shared" si="15"/>
        <v>#DIV/0!</v>
      </c>
      <c r="M680" s="16"/>
      <c r="N680" s="17"/>
      <c r="O680" s="16"/>
    </row>
    <row r="681" spans="1:15" x14ac:dyDescent="0.25">
      <c r="A681" s="16"/>
      <c r="B681" s="16"/>
      <c r="C681" s="16"/>
      <c r="D681" s="16"/>
      <c r="E681" s="16"/>
      <c r="F681" s="17"/>
      <c r="G681" s="17"/>
      <c r="H681" s="18"/>
      <c r="I681" s="16"/>
      <c r="J681" s="16"/>
      <c r="K681" s="16"/>
      <c r="L681" s="70" t="e">
        <f t="shared" si="15"/>
        <v>#DIV/0!</v>
      </c>
      <c r="M681" s="16"/>
      <c r="N681" s="17"/>
      <c r="O681" s="16"/>
    </row>
    <row r="682" spans="1:15" x14ac:dyDescent="0.25">
      <c r="A682" s="16"/>
      <c r="B682" s="16"/>
      <c r="C682" s="16"/>
      <c r="D682" s="16"/>
      <c r="E682" s="16"/>
      <c r="F682" s="17"/>
      <c r="G682" s="17"/>
      <c r="H682" s="18"/>
      <c r="I682" s="16"/>
      <c r="J682" s="16"/>
      <c r="K682" s="16"/>
      <c r="L682" s="70" t="e">
        <f t="shared" si="15"/>
        <v>#DIV/0!</v>
      </c>
      <c r="M682" s="16"/>
      <c r="N682" s="17"/>
      <c r="O682" s="16"/>
    </row>
    <row r="683" spans="1:15" x14ac:dyDescent="0.25">
      <c r="A683" s="16"/>
      <c r="B683" s="16"/>
      <c r="C683" s="16"/>
      <c r="D683" s="16"/>
      <c r="E683" s="16"/>
      <c r="F683" s="17"/>
      <c r="G683" s="17"/>
      <c r="H683" s="18"/>
      <c r="I683" s="16"/>
      <c r="J683" s="16"/>
      <c r="K683" s="16"/>
      <c r="L683" s="70" t="e">
        <f t="shared" si="15"/>
        <v>#DIV/0!</v>
      </c>
      <c r="M683" s="16"/>
      <c r="N683" s="17"/>
      <c r="O683" s="16"/>
    </row>
    <row r="684" spans="1:15" x14ac:dyDescent="0.25">
      <c r="A684" s="16"/>
      <c r="B684" s="16"/>
      <c r="C684" s="16"/>
      <c r="D684" s="16"/>
      <c r="E684" s="16"/>
      <c r="F684" s="17"/>
      <c r="G684" s="17"/>
      <c r="H684" s="18"/>
      <c r="I684" s="16"/>
      <c r="J684" s="16"/>
      <c r="K684" s="16"/>
      <c r="L684" s="70" t="e">
        <f t="shared" si="15"/>
        <v>#DIV/0!</v>
      </c>
      <c r="M684" s="16"/>
      <c r="N684" s="17"/>
      <c r="O684" s="16"/>
    </row>
    <row r="685" spans="1:15" x14ac:dyDescent="0.25">
      <c r="A685" s="16"/>
      <c r="B685" s="16"/>
      <c r="C685" s="16"/>
      <c r="D685" s="16"/>
      <c r="E685" s="16"/>
      <c r="F685" s="17"/>
      <c r="G685" s="17"/>
      <c r="H685" s="18"/>
      <c r="I685" s="16"/>
      <c r="J685" s="16"/>
      <c r="K685" s="16"/>
      <c r="L685" s="70" t="e">
        <f t="shared" si="15"/>
        <v>#DIV/0!</v>
      </c>
      <c r="M685" s="16"/>
      <c r="N685" s="17"/>
      <c r="O685" s="16"/>
    </row>
    <row r="686" spans="1:15" x14ac:dyDescent="0.25">
      <c r="A686" s="16"/>
      <c r="B686" s="16"/>
      <c r="C686" s="16"/>
      <c r="D686" s="16"/>
      <c r="E686" s="16"/>
      <c r="F686" s="17"/>
      <c r="G686" s="17"/>
      <c r="H686" s="18"/>
      <c r="I686" s="16"/>
      <c r="J686" s="16"/>
      <c r="K686" s="16"/>
      <c r="L686" s="70" t="e">
        <f t="shared" si="15"/>
        <v>#DIV/0!</v>
      </c>
      <c r="M686" s="16"/>
      <c r="N686" s="17"/>
      <c r="O686" s="16"/>
    </row>
    <row r="687" spans="1:15" x14ac:dyDescent="0.25">
      <c r="A687" s="16"/>
      <c r="B687" s="16"/>
      <c r="C687" s="16"/>
      <c r="D687" s="16"/>
      <c r="E687" s="16"/>
      <c r="F687" s="17"/>
      <c r="G687" s="17"/>
      <c r="H687" s="18"/>
      <c r="I687" s="16"/>
      <c r="J687" s="16"/>
      <c r="K687" s="16"/>
      <c r="L687" s="70" t="e">
        <f t="shared" si="15"/>
        <v>#DIV/0!</v>
      </c>
      <c r="M687" s="16"/>
      <c r="N687" s="17"/>
      <c r="O687" s="16"/>
    </row>
    <row r="688" spans="1:15" x14ac:dyDescent="0.25">
      <c r="A688" s="16"/>
      <c r="B688" s="16"/>
      <c r="C688" s="16"/>
      <c r="D688" s="16"/>
      <c r="E688" s="16"/>
      <c r="F688" s="17"/>
      <c r="G688" s="17"/>
      <c r="H688" s="18"/>
      <c r="I688" s="16"/>
      <c r="J688" s="16"/>
      <c r="K688" s="16"/>
      <c r="L688" s="70" t="e">
        <f t="shared" si="15"/>
        <v>#DIV/0!</v>
      </c>
      <c r="M688" s="16"/>
      <c r="N688" s="17"/>
      <c r="O688" s="16"/>
    </row>
    <row r="689" spans="1:15" x14ac:dyDescent="0.25">
      <c r="A689" s="16"/>
      <c r="B689" s="16"/>
      <c r="C689" s="16"/>
      <c r="D689" s="16"/>
      <c r="E689" s="16"/>
      <c r="F689" s="17"/>
      <c r="G689" s="17"/>
      <c r="H689" s="18"/>
      <c r="I689" s="16"/>
      <c r="J689" s="16"/>
      <c r="K689" s="16"/>
      <c r="L689" s="70" t="e">
        <f t="shared" si="15"/>
        <v>#DIV/0!</v>
      </c>
      <c r="M689" s="16"/>
      <c r="N689" s="17"/>
      <c r="O689" s="16"/>
    </row>
    <row r="690" spans="1:15" x14ac:dyDescent="0.25">
      <c r="A690" s="16"/>
      <c r="B690" s="16"/>
      <c r="C690" s="16"/>
      <c r="D690" s="16"/>
      <c r="E690" s="16"/>
      <c r="F690" s="17"/>
      <c r="G690" s="17"/>
      <c r="H690" s="18"/>
      <c r="I690" s="16"/>
      <c r="J690" s="16"/>
      <c r="K690" s="16"/>
      <c r="L690" s="70" t="e">
        <f t="shared" si="15"/>
        <v>#DIV/0!</v>
      </c>
      <c r="M690" s="16"/>
      <c r="N690" s="17"/>
      <c r="O690" s="16"/>
    </row>
    <row r="691" spans="1:15" x14ac:dyDescent="0.25">
      <c r="A691" s="16"/>
      <c r="B691" s="16"/>
      <c r="C691" s="16"/>
      <c r="D691" s="16"/>
      <c r="E691" s="16"/>
      <c r="F691" s="17"/>
      <c r="G691" s="17"/>
      <c r="H691" s="18"/>
      <c r="I691" s="16"/>
      <c r="J691" s="16"/>
      <c r="K691" s="16"/>
      <c r="L691" s="70" t="e">
        <f t="shared" si="15"/>
        <v>#DIV/0!</v>
      </c>
      <c r="M691" s="16"/>
      <c r="N691" s="17"/>
      <c r="O691" s="16"/>
    </row>
    <row r="692" spans="1:15" x14ac:dyDescent="0.25">
      <c r="A692" s="16"/>
      <c r="B692" s="16"/>
      <c r="C692" s="16"/>
      <c r="D692" s="16"/>
      <c r="E692" s="16"/>
      <c r="F692" s="17"/>
      <c r="G692" s="17"/>
      <c r="H692" s="18"/>
      <c r="I692" s="16"/>
      <c r="J692" s="16"/>
      <c r="K692" s="16"/>
      <c r="L692" s="70" t="e">
        <f t="shared" si="15"/>
        <v>#DIV/0!</v>
      </c>
      <c r="M692" s="16"/>
      <c r="N692" s="17"/>
      <c r="O692" s="16"/>
    </row>
    <row r="693" spans="1:15" x14ac:dyDescent="0.25">
      <c r="A693" s="16"/>
      <c r="B693" s="16"/>
      <c r="C693" s="16"/>
      <c r="D693" s="16"/>
      <c r="E693" s="16"/>
      <c r="F693" s="17"/>
      <c r="G693" s="17"/>
      <c r="H693" s="18"/>
      <c r="I693" s="16"/>
      <c r="J693" s="16"/>
      <c r="K693" s="16"/>
      <c r="L693" s="70" t="e">
        <f t="shared" ref="L693:L756" si="16">IF((K693/D693)&gt;100%,100%,(K693/D693))</f>
        <v>#DIV/0!</v>
      </c>
      <c r="M693" s="16"/>
      <c r="N693" s="17"/>
      <c r="O693" s="16"/>
    </row>
    <row r="694" spans="1:15" x14ac:dyDescent="0.25">
      <c r="A694" s="16"/>
      <c r="B694" s="16"/>
      <c r="C694" s="16"/>
      <c r="D694" s="16"/>
      <c r="E694" s="16"/>
      <c r="F694" s="17"/>
      <c r="G694" s="17"/>
      <c r="H694" s="18"/>
      <c r="I694" s="16"/>
      <c r="J694" s="16"/>
      <c r="K694" s="16"/>
      <c r="L694" s="70" t="e">
        <f t="shared" si="16"/>
        <v>#DIV/0!</v>
      </c>
      <c r="M694" s="16"/>
      <c r="N694" s="17"/>
      <c r="O694" s="16"/>
    </row>
    <row r="695" spans="1:15" x14ac:dyDescent="0.25">
      <c r="A695" s="16"/>
      <c r="B695" s="16"/>
      <c r="C695" s="16"/>
      <c r="D695" s="16"/>
      <c r="E695" s="16"/>
      <c r="F695" s="17"/>
      <c r="G695" s="17"/>
      <c r="H695" s="18"/>
      <c r="I695" s="16"/>
      <c r="J695" s="16"/>
      <c r="K695" s="16"/>
      <c r="L695" s="70" t="e">
        <f t="shared" si="16"/>
        <v>#DIV/0!</v>
      </c>
      <c r="M695" s="16"/>
      <c r="N695" s="17"/>
      <c r="O695" s="16"/>
    </row>
    <row r="696" spans="1:15" x14ac:dyDescent="0.25">
      <c r="A696" s="16"/>
      <c r="B696" s="16"/>
      <c r="C696" s="16"/>
      <c r="D696" s="16"/>
      <c r="E696" s="16"/>
      <c r="F696" s="17"/>
      <c r="G696" s="17"/>
      <c r="H696" s="18"/>
      <c r="I696" s="16"/>
      <c r="J696" s="16"/>
      <c r="K696" s="16"/>
      <c r="L696" s="70" t="e">
        <f t="shared" si="16"/>
        <v>#DIV/0!</v>
      </c>
      <c r="M696" s="16"/>
      <c r="N696" s="17"/>
      <c r="O696" s="16"/>
    </row>
    <row r="697" spans="1:15" x14ac:dyDescent="0.25">
      <c r="A697" s="16"/>
      <c r="B697" s="16"/>
      <c r="C697" s="16"/>
      <c r="D697" s="16"/>
      <c r="E697" s="16"/>
      <c r="F697" s="17"/>
      <c r="G697" s="17"/>
      <c r="H697" s="18"/>
      <c r="I697" s="16"/>
      <c r="J697" s="16"/>
      <c r="K697" s="16"/>
      <c r="L697" s="70" t="e">
        <f t="shared" si="16"/>
        <v>#DIV/0!</v>
      </c>
      <c r="M697" s="16"/>
      <c r="N697" s="17"/>
      <c r="O697" s="16"/>
    </row>
    <row r="698" spans="1:15" x14ac:dyDescent="0.25">
      <c r="A698" s="16"/>
      <c r="B698" s="16"/>
      <c r="C698" s="16"/>
      <c r="D698" s="16"/>
      <c r="E698" s="16"/>
      <c r="F698" s="17"/>
      <c r="G698" s="17"/>
      <c r="H698" s="18"/>
      <c r="I698" s="16"/>
      <c r="J698" s="16"/>
      <c r="K698" s="16"/>
      <c r="L698" s="70" t="e">
        <f t="shared" si="16"/>
        <v>#DIV/0!</v>
      </c>
      <c r="M698" s="16"/>
      <c r="N698" s="17"/>
      <c r="O698" s="16"/>
    </row>
    <row r="699" spans="1:15" x14ac:dyDescent="0.25">
      <c r="A699" s="16"/>
      <c r="B699" s="16"/>
      <c r="C699" s="16"/>
      <c r="D699" s="16"/>
      <c r="E699" s="16"/>
      <c r="F699" s="17"/>
      <c r="G699" s="17"/>
      <c r="H699" s="18"/>
      <c r="I699" s="16"/>
      <c r="J699" s="16"/>
      <c r="K699" s="16"/>
      <c r="L699" s="70" t="e">
        <f t="shared" si="16"/>
        <v>#DIV/0!</v>
      </c>
      <c r="M699" s="16"/>
      <c r="N699" s="17"/>
      <c r="O699" s="16"/>
    </row>
    <row r="700" spans="1:15" x14ac:dyDescent="0.25">
      <c r="A700" s="16"/>
      <c r="B700" s="16"/>
      <c r="C700" s="16"/>
      <c r="D700" s="16"/>
      <c r="E700" s="16"/>
      <c r="F700" s="17"/>
      <c r="G700" s="17"/>
      <c r="H700" s="18"/>
      <c r="I700" s="16"/>
      <c r="J700" s="16"/>
      <c r="K700" s="16"/>
      <c r="L700" s="70" t="e">
        <f t="shared" si="16"/>
        <v>#DIV/0!</v>
      </c>
      <c r="M700" s="16"/>
      <c r="N700" s="17"/>
      <c r="O700" s="16"/>
    </row>
    <row r="701" spans="1:15" x14ac:dyDescent="0.25">
      <c r="A701" s="16"/>
      <c r="B701" s="16"/>
      <c r="C701" s="16"/>
      <c r="D701" s="16"/>
      <c r="E701" s="16"/>
      <c r="F701" s="17"/>
      <c r="G701" s="17"/>
      <c r="H701" s="18"/>
      <c r="I701" s="16"/>
      <c r="J701" s="16"/>
      <c r="K701" s="16"/>
      <c r="L701" s="70" t="e">
        <f t="shared" si="16"/>
        <v>#DIV/0!</v>
      </c>
      <c r="M701" s="16"/>
      <c r="N701" s="17"/>
      <c r="O701" s="16"/>
    </row>
    <row r="702" spans="1:15" x14ac:dyDescent="0.25">
      <c r="A702" s="16"/>
      <c r="B702" s="16"/>
      <c r="C702" s="16"/>
      <c r="D702" s="16"/>
      <c r="E702" s="16"/>
      <c r="F702" s="17"/>
      <c r="G702" s="17"/>
      <c r="H702" s="18"/>
      <c r="I702" s="16"/>
      <c r="J702" s="16"/>
      <c r="K702" s="16"/>
      <c r="L702" s="70" t="e">
        <f t="shared" si="16"/>
        <v>#DIV/0!</v>
      </c>
      <c r="M702" s="16"/>
      <c r="N702" s="17"/>
      <c r="O702" s="16"/>
    </row>
    <row r="703" spans="1:15" x14ac:dyDescent="0.25">
      <c r="A703" s="16"/>
      <c r="B703" s="16"/>
      <c r="C703" s="16"/>
      <c r="D703" s="16"/>
      <c r="E703" s="16"/>
      <c r="F703" s="17"/>
      <c r="G703" s="17"/>
      <c r="H703" s="18"/>
      <c r="I703" s="16"/>
      <c r="J703" s="16"/>
      <c r="K703" s="16"/>
      <c r="L703" s="70" t="e">
        <f t="shared" si="16"/>
        <v>#DIV/0!</v>
      </c>
      <c r="M703" s="16"/>
      <c r="N703" s="17"/>
      <c r="O703" s="16"/>
    </row>
    <row r="704" spans="1:15" x14ac:dyDescent="0.25">
      <c r="A704" s="16"/>
      <c r="B704" s="16"/>
      <c r="C704" s="16"/>
      <c r="D704" s="16"/>
      <c r="E704" s="16"/>
      <c r="F704" s="17"/>
      <c r="G704" s="17"/>
      <c r="H704" s="18"/>
      <c r="I704" s="16"/>
      <c r="J704" s="16"/>
      <c r="K704" s="16"/>
      <c r="L704" s="70" t="e">
        <f t="shared" si="16"/>
        <v>#DIV/0!</v>
      </c>
      <c r="M704" s="16"/>
      <c r="N704" s="17"/>
      <c r="O704" s="16"/>
    </row>
    <row r="705" spans="1:15" x14ac:dyDescent="0.25">
      <c r="A705" s="16"/>
      <c r="B705" s="16"/>
      <c r="C705" s="16"/>
      <c r="D705" s="16"/>
      <c r="E705" s="16"/>
      <c r="F705" s="17"/>
      <c r="G705" s="17"/>
      <c r="H705" s="18"/>
      <c r="I705" s="16"/>
      <c r="J705" s="16"/>
      <c r="K705" s="16"/>
      <c r="L705" s="70" t="e">
        <f t="shared" si="16"/>
        <v>#DIV/0!</v>
      </c>
      <c r="M705" s="16"/>
      <c r="N705" s="17"/>
      <c r="O705" s="16"/>
    </row>
    <row r="706" spans="1:15" x14ac:dyDescent="0.25">
      <c r="A706" s="16"/>
      <c r="B706" s="16"/>
      <c r="C706" s="16"/>
      <c r="D706" s="16"/>
      <c r="E706" s="16"/>
      <c r="F706" s="17"/>
      <c r="G706" s="17"/>
      <c r="H706" s="18"/>
      <c r="I706" s="16"/>
      <c r="J706" s="16"/>
      <c r="K706" s="16"/>
      <c r="L706" s="70" t="e">
        <f t="shared" si="16"/>
        <v>#DIV/0!</v>
      </c>
      <c r="M706" s="16"/>
      <c r="N706" s="17"/>
      <c r="O706" s="16"/>
    </row>
    <row r="707" spans="1:15" x14ac:dyDescent="0.25">
      <c r="A707" s="16"/>
      <c r="B707" s="16"/>
      <c r="C707" s="16"/>
      <c r="D707" s="16"/>
      <c r="E707" s="16"/>
      <c r="F707" s="17"/>
      <c r="G707" s="17"/>
      <c r="H707" s="18"/>
      <c r="I707" s="16"/>
      <c r="J707" s="16"/>
      <c r="K707" s="16"/>
      <c r="L707" s="70" t="e">
        <f t="shared" si="16"/>
        <v>#DIV/0!</v>
      </c>
      <c r="M707" s="16"/>
      <c r="N707" s="17"/>
      <c r="O707" s="16"/>
    </row>
    <row r="708" spans="1:15" x14ac:dyDescent="0.25">
      <c r="A708" s="16"/>
      <c r="B708" s="16"/>
      <c r="C708" s="16"/>
      <c r="D708" s="16"/>
      <c r="E708" s="16"/>
      <c r="F708" s="17"/>
      <c r="G708" s="17"/>
      <c r="H708" s="18"/>
      <c r="I708" s="16"/>
      <c r="J708" s="16"/>
      <c r="K708" s="16"/>
      <c r="L708" s="70" t="e">
        <f t="shared" si="16"/>
        <v>#DIV/0!</v>
      </c>
      <c r="M708" s="16"/>
      <c r="N708" s="17"/>
      <c r="O708" s="16"/>
    </row>
    <row r="709" spans="1:15" x14ac:dyDescent="0.25">
      <c r="A709" s="16"/>
      <c r="B709" s="16"/>
      <c r="C709" s="16"/>
      <c r="D709" s="16"/>
      <c r="E709" s="16"/>
      <c r="F709" s="17"/>
      <c r="G709" s="17"/>
      <c r="H709" s="18"/>
      <c r="I709" s="16"/>
      <c r="J709" s="16"/>
      <c r="K709" s="16"/>
      <c r="L709" s="70" t="e">
        <f t="shared" si="16"/>
        <v>#DIV/0!</v>
      </c>
      <c r="M709" s="16"/>
      <c r="N709" s="17"/>
      <c r="O709" s="16"/>
    </row>
    <row r="710" spans="1:15" x14ac:dyDescent="0.25">
      <c r="A710" s="16"/>
      <c r="B710" s="16"/>
      <c r="C710" s="16"/>
      <c r="D710" s="16"/>
      <c r="E710" s="16"/>
      <c r="F710" s="17"/>
      <c r="G710" s="17"/>
      <c r="H710" s="18"/>
      <c r="I710" s="16"/>
      <c r="J710" s="16"/>
      <c r="K710" s="16"/>
      <c r="L710" s="70" t="e">
        <f t="shared" si="16"/>
        <v>#DIV/0!</v>
      </c>
      <c r="M710" s="16"/>
      <c r="N710" s="17"/>
      <c r="O710" s="16"/>
    </row>
    <row r="711" spans="1:15" x14ac:dyDescent="0.25">
      <c r="A711" s="16"/>
      <c r="B711" s="16"/>
      <c r="C711" s="16"/>
      <c r="D711" s="16"/>
      <c r="E711" s="16"/>
      <c r="F711" s="17"/>
      <c r="G711" s="17"/>
      <c r="H711" s="18"/>
      <c r="I711" s="16"/>
      <c r="J711" s="16"/>
      <c r="K711" s="16"/>
      <c r="L711" s="70" t="e">
        <f t="shared" si="16"/>
        <v>#DIV/0!</v>
      </c>
      <c r="M711" s="16"/>
      <c r="N711" s="17"/>
      <c r="O711" s="16"/>
    </row>
    <row r="712" spans="1:15" x14ac:dyDescent="0.25">
      <c r="A712" s="16"/>
      <c r="B712" s="16"/>
      <c r="C712" s="16"/>
      <c r="D712" s="16"/>
      <c r="E712" s="16"/>
      <c r="F712" s="17"/>
      <c r="G712" s="17"/>
      <c r="H712" s="18"/>
      <c r="I712" s="16"/>
      <c r="J712" s="16"/>
      <c r="K712" s="16"/>
      <c r="L712" s="70" t="e">
        <f t="shared" si="16"/>
        <v>#DIV/0!</v>
      </c>
      <c r="M712" s="16"/>
      <c r="N712" s="17"/>
      <c r="O712" s="16"/>
    </row>
    <row r="713" spans="1:15" x14ac:dyDescent="0.25">
      <c r="A713" s="16"/>
      <c r="B713" s="16"/>
      <c r="C713" s="16"/>
      <c r="D713" s="16"/>
      <c r="E713" s="16"/>
      <c r="F713" s="17"/>
      <c r="G713" s="17"/>
      <c r="H713" s="18"/>
      <c r="I713" s="16"/>
      <c r="J713" s="16"/>
      <c r="K713" s="16"/>
      <c r="L713" s="70" t="e">
        <f t="shared" si="16"/>
        <v>#DIV/0!</v>
      </c>
      <c r="M713" s="16"/>
      <c r="N713" s="17"/>
      <c r="O713" s="16"/>
    </row>
    <row r="714" spans="1:15" x14ac:dyDescent="0.25">
      <c r="A714" s="16"/>
      <c r="B714" s="16"/>
      <c r="C714" s="16"/>
      <c r="D714" s="16"/>
      <c r="E714" s="16"/>
      <c r="F714" s="17"/>
      <c r="G714" s="17"/>
      <c r="H714" s="18"/>
      <c r="I714" s="16"/>
      <c r="J714" s="16"/>
      <c r="K714" s="16"/>
      <c r="L714" s="70" t="e">
        <f t="shared" si="16"/>
        <v>#DIV/0!</v>
      </c>
      <c r="M714" s="16"/>
      <c r="N714" s="17"/>
      <c r="O714" s="16"/>
    </row>
    <row r="715" spans="1:15" x14ac:dyDescent="0.25">
      <c r="A715" s="16"/>
      <c r="B715" s="16"/>
      <c r="C715" s="16"/>
      <c r="D715" s="16"/>
      <c r="E715" s="16"/>
      <c r="F715" s="17"/>
      <c r="G715" s="17"/>
      <c r="H715" s="18"/>
      <c r="I715" s="16"/>
      <c r="J715" s="16"/>
      <c r="K715" s="16"/>
      <c r="L715" s="70" t="e">
        <f t="shared" si="16"/>
        <v>#DIV/0!</v>
      </c>
      <c r="M715" s="16"/>
      <c r="N715" s="17"/>
      <c r="O715" s="16"/>
    </row>
    <row r="716" spans="1:15" x14ac:dyDescent="0.25">
      <c r="A716" s="16"/>
      <c r="B716" s="16"/>
      <c r="C716" s="16"/>
      <c r="D716" s="16"/>
      <c r="E716" s="16"/>
      <c r="F716" s="17"/>
      <c r="G716" s="17"/>
      <c r="H716" s="18"/>
      <c r="I716" s="16"/>
      <c r="J716" s="16"/>
      <c r="K716" s="16"/>
      <c r="L716" s="70" t="e">
        <f t="shared" si="16"/>
        <v>#DIV/0!</v>
      </c>
      <c r="M716" s="16"/>
      <c r="N716" s="17"/>
      <c r="O716" s="16"/>
    </row>
    <row r="717" spans="1:15" x14ac:dyDescent="0.25">
      <c r="A717" s="16"/>
      <c r="B717" s="16"/>
      <c r="C717" s="16"/>
      <c r="D717" s="16"/>
      <c r="E717" s="16"/>
      <c r="F717" s="17"/>
      <c r="G717" s="17"/>
      <c r="H717" s="18"/>
      <c r="I717" s="16"/>
      <c r="J717" s="16"/>
      <c r="K717" s="16"/>
      <c r="L717" s="70" t="e">
        <f t="shared" si="16"/>
        <v>#DIV/0!</v>
      </c>
      <c r="M717" s="16"/>
      <c r="N717" s="17"/>
      <c r="O717" s="16"/>
    </row>
    <row r="718" spans="1:15" x14ac:dyDescent="0.25">
      <c r="A718" s="16"/>
      <c r="B718" s="16"/>
      <c r="C718" s="16"/>
      <c r="D718" s="16"/>
      <c r="E718" s="16"/>
      <c r="F718" s="17"/>
      <c r="G718" s="17"/>
      <c r="H718" s="18"/>
      <c r="I718" s="16"/>
      <c r="J718" s="16"/>
      <c r="K718" s="16"/>
      <c r="L718" s="70" t="e">
        <f t="shared" si="16"/>
        <v>#DIV/0!</v>
      </c>
      <c r="M718" s="16"/>
      <c r="N718" s="17"/>
      <c r="O718" s="16"/>
    </row>
    <row r="719" spans="1:15" x14ac:dyDescent="0.25">
      <c r="A719" s="16"/>
      <c r="B719" s="16"/>
      <c r="C719" s="16"/>
      <c r="D719" s="16"/>
      <c r="E719" s="16"/>
      <c r="F719" s="17"/>
      <c r="G719" s="17"/>
      <c r="H719" s="18"/>
      <c r="I719" s="16"/>
      <c r="J719" s="16"/>
      <c r="K719" s="16"/>
      <c r="L719" s="70" t="e">
        <f t="shared" si="16"/>
        <v>#DIV/0!</v>
      </c>
      <c r="M719" s="16"/>
      <c r="N719" s="17"/>
      <c r="O719" s="16"/>
    </row>
    <row r="720" spans="1:15" x14ac:dyDescent="0.25">
      <c r="A720" s="16"/>
      <c r="B720" s="16"/>
      <c r="C720" s="16"/>
      <c r="D720" s="16"/>
      <c r="E720" s="16"/>
      <c r="F720" s="17"/>
      <c r="G720" s="17"/>
      <c r="H720" s="18"/>
      <c r="I720" s="16"/>
      <c r="J720" s="16"/>
      <c r="K720" s="16"/>
      <c r="L720" s="70" t="e">
        <f t="shared" si="16"/>
        <v>#DIV/0!</v>
      </c>
      <c r="M720" s="16"/>
      <c r="N720" s="17"/>
      <c r="O720" s="16"/>
    </row>
    <row r="721" spans="1:15" x14ac:dyDescent="0.25">
      <c r="A721" s="16"/>
      <c r="B721" s="16"/>
      <c r="C721" s="16"/>
      <c r="D721" s="16"/>
      <c r="E721" s="16"/>
      <c r="F721" s="17"/>
      <c r="G721" s="17"/>
      <c r="H721" s="18"/>
      <c r="I721" s="16"/>
      <c r="J721" s="16"/>
      <c r="K721" s="16"/>
      <c r="L721" s="70" t="e">
        <f t="shared" si="16"/>
        <v>#DIV/0!</v>
      </c>
      <c r="M721" s="16"/>
      <c r="N721" s="17"/>
      <c r="O721" s="16"/>
    </row>
    <row r="722" spans="1:15" x14ac:dyDescent="0.25">
      <c r="A722" s="16"/>
      <c r="B722" s="16"/>
      <c r="C722" s="16"/>
      <c r="D722" s="16"/>
      <c r="E722" s="16"/>
      <c r="F722" s="17"/>
      <c r="G722" s="17"/>
      <c r="H722" s="18"/>
      <c r="I722" s="16"/>
      <c r="J722" s="16"/>
      <c r="K722" s="16"/>
      <c r="L722" s="70" t="e">
        <f t="shared" si="16"/>
        <v>#DIV/0!</v>
      </c>
      <c r="M722" s="16"/>
      <c r="N722" s="17"/>
      <c r="O722" s="16"/>
    </row>
    <row r="723" spans="1:15" x14ac:dyDescent="0.25">
      <c r="A723" s="16"/>
      <c r="B723" s="16"/>
      <c r="C723" s="16"/>
      <c r="D723" s="16"/>
      <c r="E723" s="16"/>
      <c r="F723" s="17"/>
      <c r="G723" s="17"/>
      <c r="H723" s="18"/>
      <c r="I723" s="16"/>
      <c r="J723" s="16"/>
      <c r="K723" s="16"/>
      <c r="L723" s="70" t="e">
        <f t="shared" si="16"/>
        <v>#DIV/0!</v>
      </c>
      <c r="M723" s="16"/>
      <c r="N723" s="17"/>
      <c r="O723" s="16"/>
    </row>
    <row r="724" spans="1:15" x14ac:dyDescent="0.25">
      <c r="A724" s="16"/>
      <c r="B724" s="16"/>
      <c r="C724" s="16"/>
      <c r="D724" s="16"/>
      <c r="E724" s="16"/>
      <c r="F724" s="17"/>
      <c r="G724" s="17"/>
      <c r="H724" s="18"/>
      <c r="I724" s="16"/>
      <c r="J724" s="16"/>
      <c r="K724" s="16"/>
      <c r="L724" s="70" t="e">
        <f t="shared" si="16"/>
        <v>#DIV/0!</v>
      </c>
      <c r="M724" s="16"/>
      <c r="N724" s="17"/>
      <c r="O724" s="16"/>
    </row>
    <row r="725" spans="1:15" x14ac:dyDescent="0.25">
      <c r="A725" s="16"/>
      <c r="B725" s="16"/>
      <c r="C725" s="16"/>
      <c r="D725" s="16"/>
      <c r="E725" s="16"/>
      <c r="F725" s="17"/>
      <c r="G725" s="17"/>
      <c r="H725" s="18"/>
      <c r="I725" s="16"/>
      <c r="J725" s="16"/>
      <c r="K725" s="16"/>
      <c r="L725" s="70" t="e">
        <f t="shared" si="16"/>
        <v>#DIV/0!</v>
      </c>
      <c r="M725" s="16"/>
      <c r="N725" s="17"/>
      <c r="O725" s="16"/>
    </row>
    <row r="726" spans="1:15" x14ac:dyDescent="0.25">
      <c r="A726" s="16"/>
      <c r="B726" s="16"/>
      <c r="C726" s="16"/>
      <c r="D726" s="16"/>
      <c r="E726" s="16"/>
      <c r="F726" s="17"/>
      <c r="G726" s="17"/>
      <c r="H726" s="18"/>
      <c r="I726" s="16"/>
      <c r="J726" s="16"/>
      <c r="K726" s="16"/>
      <c r="L726" s="70" t="e">
        <f t="shared" si="16"/>
        <v>#DIV/0!</v>
      </c>
      <c r="M726" s="16"/>
      <c r="N726" s="17"/>
      <c r="O726" s="16"/>
    </row>
    <row r="727" spans="1:15" x14ac:dyDescent="0.25">
      <c r="A727" s="16"/>
      <c r="B727" s="16"/>
      <c r="C727" s="16"/>
      <c r="D727" s="16"/>
      <c r="E727" s="16"/>
      <c r="F727" s="17"/>
      <c r="G727" s="17"/>
      <c r="H727" s="18"/>
      <c r="I727" s="16"/>
      <c r="J727" s="16"/>
      <c r="K727" s="16"/>
      <c r="L727" s="70" t="e">
        <f t="shared" si="16"/>
        <v>#DIV/0!</v>
      </c>
      <c r="M727" s="16"/>
      <c r="N727" s="17"/>
      <c r="O727" s="16"/>
    </row>
    <row r="728" spans="1:15" x14ac:dyDescent="0.25">
      <c r="A728" s="16"/>
      <c r="B728" s="16"/>
      <c r="C728" s="16"/>
      <c r="D728" s="16"/>
      <c r="E728" s="16"/>
      <c r="F728" s="17"/>
      <c r="G728" s="17"/>
      <c r="H728" s="18"/>
      <c r="I728" s="16"/>
      <c r="J728" s="16"/>
      <c r="K728" s="16"/>
      <c r="L728" s="70" t="e">
        <f t="shared" si="16"/>
        <v>#DIV/0!</v>
      </c>
      <c r="M728" s="16"/>
      <c r="N728" s="17"/>
      <c r="O728" s="16"/>
    </row>
    <row r="729" spans="1:15" x14ac:dyDescent="0.25">
      <c r="A729" s="16"/>
      <c r="B729" s="16"/>
      <c r="C729" s="16"/>
      <c r="D729" s="16"/>
      <c r="E729" s="16"/>
      <c r="F729" s="17"/>
      <c r="G729" s="17"/>
      <c r="H729" s="18"/>
      <c r="I729" s="16"/>
      <c r="J729" s="16"/>
      <c r="K729" s="16"/>
      <c r="L729" s="70" t="e">
        <f t="shared" si="16"/>
        <v>#DIV/0!</v>
      </c>
      <c r="M729" s="16"/>
      <c r="N729" s="17"/>
      <c r="O729" s="16"/>
    </row>
    <row r="730" spans="1:15" x14ac:dyDescent="0.25">
      <c r="A730" s="16"/>
      <c r="B730" s="16"/>
      <c r="C730" s="16"/>
      <c r="D730" s="16"/>
      <c r="E730" s="16"/>
      <c r="F730" s="17"/>
      <c r="G730" s="17"/>
      <c r="H730" s="18"/>
      <c r="I730" s="16"/>
      <c r="J730" s="16"/>
      <c r="K730" s="16"/>
      <c r="L730" s="70" t="e">
        <f t="shared" si="16"/>
        <v>#DIV/0!</v>
      </c>
      <c r="M730" s="16"/>
      <c r="N730" s="17"/>
      <c r="O730" s="16"/>
    </row>
    <row r="731" spans="1:15" x14ac:dyDescent="0.25">
      <c r="A731" s="16"/>
      <c r="B731" s="16"/>
      <c r="C731" s="16"/>
      <c r="D731" s="16"/>
      <c r="E731" s="16"/>
      <c r="F731" s="17"/>
      <c r="G731" s="17"/>
      <c r="H731" s="18"/>
      <c r="I731" s="16"/>
      <c r="J731" s="16"/>
      <c r="K731" s="16"/>
      <c r="L731" s="70" t="e">
        <f t="shared" si="16"/>
        <v>#DIV/0!</v>
      </c>
      <c r="M731" s="16"/>
      <c r="N731" s="17"/>
      <c r="O731" s="16"/>
    </row>
    <row r="732" spans="1:15" x14ac:dyDescent="0.25">
      <c r="A732" s="16"/>
      <c r="B732" s="16"/>
      <c r="C732" s="16"/>
      <c r="D732" s="16"/>
      <c r="E732" s="16"/>
      <c r="F732" s="17"/>
      <c r="G732" s="17"/>
      <c r="H732" s="18"/>
      <c r="I732" s="16"/>
      <c r="J732" s="16"/>
      <c r="K732" s="16"/>
      <c r="L732" s="70" t="e">
        <f t="shared" si="16"/>
        <v>#DIV/0!</v>
      </c>
      <c r="M732" s="16"/>
      <c r="N732" s="17"/>
      <c r="O732" s="16"/>
    </row>
    <row r="733" spans="1:15" x14ac:dyDescent="0.25">
      <c r="A733" s="16"/>
      <c r="B733" s="16"/>
      <c r="C733" s="16"/>
      <c r="D733" s="16"/>
      <c r="E733" s="16"/>
      <c r="F733" s="17"/>
      <c r="G733" s="17"/>
      <c r="H733" s="18"/>
      <c r="I733" s="16"/>
      <c r="J733" s="16"/>
      <c r="K733" s="16"/>
      <c r="L733" s="70" t="e">
        <f t="shared" si="16"/>
        <v>#DIV/0!</v>
      </c>
      <c r="M733" s="16"/>
      <c r="N733" s="17"/>
      <c r="O733" s="16"/>
    </row>
    <row r="734" spans="1:15" x14ac:dyDescent="0.25">
      <c r="A734" s="16"/>
      <c r="B734" s="16"/>
      <c r="C734" s="16"/>
      <c r="D734" s="16"/>
      <c r="E734" s="16"/>
      <c r="F734" s="17"/>
      <c r="G734" s="17"/>
      <c r="H734" s="18"/>
      <c r="I734" s="16"/>
      <c r="J734" s="16"/>
      <c r="K734" s="16"/>
      <c r="L734" s="70" t="e">
        <f t="shared" si="16"/>
        <v>#DIV/0!</v>
      </c>
      <c r="M734" s="16"/>
      <c r="N734" s="17"/>
      <c r="O734" s="16"/>
    </row>
    <row r="735" spans="1:15" x14ac:dyDescent="0.25">
      <c r="A735" s="16"/>
      <c r="B735" s="16"/>
      <c r="C735" s="16"/>
      <c r="D735" s="16"/>
      <c r="E735" s="16"/>
      <c r="F735" s="17"/>
      <c r="G735" s="17"/>
      <c r="H735" s="18"/>
      <c r="I735" s="16"/>
      <c r="J735" s="16"/>
      <c r="K735" s="16"/>
      <c r="L735" s="70" t="e">
        <f t="shared" si="16"/>
        <v>#DIV/0!</v>
      </c>
      <c r="M735" s="16"/>
      <c r="N735" s="17"/>
      <c r="O735" s="16"/>
    </row>
    <row r="736" spans="1:15" x14ac:dyDescent="0.25">
      <c r="A736" s="16"/>
      <c r="B736" s="16"/>
      <c r="C736" s="16"/>
      <c r="D736" s="16"/>
      <c r="E736" s="16"/>
      <c r="F736" s="17"/>
      <c r="G736" s="17"/>
      <c r="H736" s="18"/>
      <c r="I736" s="16"/>
      <c r="J736" s="16"/>
      <c r="K736" s="16"/>
      <c r="L736" s="70" t="e">
        <f t="shared" si="16"/>
        <v>#DIV/0!</v>
      </c>
      <c r="M736" s="16"/>
      <c r="N736" s="17"/>
      <c r="O736" s="16"/>
    </row>
    <row r="737" spans="1:15" x14ac:dyDescent="0.25">
      <c r="A737" s="16"/>
      <c r="B737" s="16"/>
      <c r="C737" s="16"/>
      <c r="D737" s="16"/>
      <c r="E737" s="16"/>
      <c r="F737" s="17"/>
      <c r="G737" s="17"/>
      <c r="H737" s="18"/>
      <c r="I737" s="16"/>
      <c r="J737" s="16"/>
      <c r="K737" s="16"/>
      <c r="L737" s="70" t="e">
        <f t="shared" si="16"/>
        <v>#DIV/0!</v>
      </c>
      <c r="M737" s="16"/>
      <c r="N737" s="17"/>
      <c r="O737" s="16"/>
    </row>
    <row r="738" spans="1:15" x14ac:dyDescent="0.25">
      <c r="A738" s="16"/>
      <c r="B738" s="16"/>
      <c r="C738" s="16"/>
      <c r="D738" s="16"/>
      <c r="E738" s="16"/>
      <c r="F738" s="17"/>
      <c r="G738" s="17"/>
      <c r="H738" s="18"/>
      <c r="I738" s="16"/>
      <c r="J738" s="16"/>
      <c r="K738" s="16"/>
      <c r="L738" s="70" t="e">
        <f t="shared" si="16"/>
        <v>#DIV/0!</v>
      </c>
      <c r="M738" s="16"/>
      <c r="N738" s="17"/>
      <c r="O738" s="16"/>
    </row>
    <row r="739" spans="1:15" x14ac:dyDescent="0.25">
      <c r="A739" s="16"/>
      <c r="B739" s="16"/>
      <c r="C739" s="16"/>
      <c r="D739" s="16"/>
      <c r="E739" s="16"/>
      <c r="F739" s="17"/>
      <c r="G739" s="17"/>
      <c r="H739" s="18"/>
      <c r="I739" s="16"/>
      <c r="J739" s="16"/>
      <c r="K739" s="16"/>
      <c r="L739" s="70" t="e">
        <f t="shared" si="16"/>
        <v>#DIV/0!</v>
      </c>
      <c r="M739" s="16"/>
      <c r="N739" s="17"/>
      <c r="O739" s="16"/>
    </row>
    <row r="740" spans="1:15" x14ac:dyDescent="0.25">
      <c r="A740" s="16"/>
      <c r="B740" s="16"/>
      <c r="C740" s="16"/>
      <c r="D740" s="16"/>
      <c r="E740" s="16"/>
      <c r="F740" s="17"/>
      <c r="G740" s="17"/>
      <c r="H740" s="18"/>
      <c r="I740" s="16"/>
      <c r="J740" s="16"/>
      <c r="K740" s="16"/>
      <c r="L740" s="70" t="e">
        <f t="shared" si="16"/>
        <v>#DIV/0!</v>
      </c>
      <c r="M740" s="16"/>
      <c r="N740" s="17"/>
      <c r="O740" s="16"/>
    </row>
    <row r="741" spans="1:15" x14ac:dyDescent="0.25">
      <c r="A741" s="16"/>
      <c r="B741" s="16"/>
      <c r="C741" s="16"/>
      <c r="D741" s="16"/>
      <c r="E741" s="16"/>
      <c r="F741" s="17"/>
      <c r="G741" s="17"/>
      <c r="H741" s="18"/>
      <c r="I741" s="16"/>
      <c r="J741" s="16"/>
      <c r="K741" s="16"/>
      <c r="L741" s="70" t="e">
        <f t="shared" si="16"/>
        <v>#DIV/0!</v>
      </c>
      <c r="M741" s="16"/>
      <c r="N741" s="17"/>
      <c r="O741" s="16"/>
    </row>
    <row r="742" spans="1:15" x14ac:dyDescent="0.25">
      <c r="A742" s="16"/>
      <c r="B742" s="16"/>
      <c r="C742" s="16"/>
      <c r="D742" s="16"/>
      <c r="E742" s="16"/>
      <c r="F742" s="17"/>
      <c r="G742" s="17"/>
      <c r="H742" s="18"/>
      <c r="I742" s="16"/>
      <c r="J742" s="16"/>
      <c r="K742" s="16"/>
      <c r="L742" s="70" t="e">
        <f t="shared" si="16"/>
        <v>#DIV/0!</v>
      </c>
      <c r="M742" s="16"/>
      <c r="N742" s="17"/>
      <c r="O742" s="16"/>
    </row>
    <row r="743" spans="1:15" x14ac:dyDescent="0.25">
      <c r="A743" s="16"/>
      <c r="B743" s="16"/>
      <c r="C743" s="16"/>
      <c r="D743" s="16"/>
      <c r="E743" s="16"/>
      <c r="F743" s="17"/>
      <c r="G743" s="17"/>
      <c r="H743" s="18"/>
      <c r="I743" s="16"/>
      <c r="J743" s="16"/>
      <c r="K743" s="16"/>
      <c r="L743" s="70" t="e">
        <f t="shared" si="16"/>
        <v>#DIV/0!</v>
      </c>
      <c r="M743" s="16"/>
      <c r="N743" s="17"/>
      <c r="O743" s="16"/>
    </row>
    <row r="744" spans="1:15" x14ac:dyDescent="0.25">
      <c r="A744" s="16"/>
      <c r="B744" s="16"/>
      <c r="C744" s="16"/>
      <c r="D744" s="16"/>
      <c r="E744" s="16"/>
      <c r="F744" s="17"/>
      <c r="G744" s="17"/>
      <c r="H744" s="18"/>
      <c r="I744" s="16"/>
      <c r="J744" s="16"/>
      <c r="K744" s="16"/>
      <c r="L744" s="70" t="e">
        <f t="shared" si="16"/>
        <v>#DIV/0!</v>
      </c>
      <c r="M744" s="16"/>
      <c r="N744" s="17"/>
      <c r="O744" s="16"/>
    </row>
    <row r="745" spans="1:15" x14ac:dyDescent="0.25">
      <c r="A745" s="16"/>
      <c r="B745" s="16"/>
      <c r="C745" s="16"/>
      <c r="D745" s="16"/>
      <c r="E745" s="16"/>
      <c r="F745" s="17"/>
      <c r="G745" s="17"/>
      <c r="H745" s="18"/>
      <c r="I745" s="16"/>
      <c r="J745" s="16"/>
      <c r="K745" s="16"/>
      <c r="L745" s="70" t="e">
        <f t="shared" si="16"/>
        <v>#DIV/0!</v>
      </c>
      <c r="M745" s="16"/>
      <c r="N745" s="17"/>
      <c r="O745" s="16"/>
    </row>
    <row r="746" spans="1:15" x14ac:dyDescent="0.25">
      <c r="A746" s="16"/>
      <c r="B746" s="16"/>
      <c r="C746" s="16"/>
      <c r="D746" s="16"/>
      <c r="E746" s="16"/>
      <c r="F746" s="17"/>
      <c r="G746" s="17"/>
      <c r="H746" s="18"/>
      <c r="I746" s="16"/>
      <c r="J746" s="16"/>
      <c r="K746" s="16"/>
      <c r="L746" s="70" t="e">
        <f t="shared" si="16"/>
        <v>#DIV/0!</v>
      </c>
      <c r="M746" s="16"/>
      <c r="N746" s="17"/>
      <c r="O746" s="16"/>
    </row>
    <row r="747" spans="1:15" x14ac:dyDescent="0.25">
      <c r="A747" s="16"/>
      <c r="B747" s="16"/>
      <c r="C747" s="16"/>
      <c r="D747" s="16"/>
      <c r="E747" s="16"/>
      <c r="F747" s="17"/>
      <c r="G747" s="17"/>
      <c r="H747" s="18"/>
      <c r="I747" s="16"/>
      <c r="J747" s="16"/>
      <c r="K747" s="16"/>
      <c r="L747" s="70" t="e">
        <f t="shared" si="16"/>
        <v>#DIV/0!</v>
      </c>
      <c r="M747" s="16"/>
      <c r="N747" s="17"/>
      <c r="O747" s="16"/>
    </row>
    <row r="748" spans="1:15" x14ac:dyDescent="0.25">
      <c r="A748" s="16"/>
      <c r="B748" s="16"/>
      <c r="C748" s="16"/>
      <c r="D748" s="16"/>
      <c r="E748" s="16"/>
      <c r="F748" s="17"/>
      <c r="G748" s="17"/>
      <c r="H748" s="18"/>
      <c r="I748" s="16"/>
      <c r="J748" s="16"/>
      <c r="K748" s="16"/>
      <c r="L748" s="70" t="e">
        <f t="shared" si="16"/>
        <v>#DIV/0!</v>
      </c>
      <c r="M748" s="16"/>
      <c r="N748" s="17"/>
      <c r="O748" s="16"/>
    </row>
    <row r="749" spans="1:15" x14ac:dyDescent="0.25">
      <c r="A749" s="16"/>
      <c r="B749" s="16"/>
      <c r="C749" s="16"/>
      <c r="D749" s="16"/>
      <c r="E749" s="16"/>
      <c r="F749" s="17"/>
      <c r="G749" s="17"/>
      <c r="H749" s="18"/>
      <c r="I749" s="16"/>
      <c r="J749" s="16"/>
      <c r="K749" s="16"/>
      <c r="L749" s="70" t="e">
        <f t="shared" si="16"/>
        <v>#DIV/0!</v>
      </c>
      <c r="M749" s="16"/>
      <c r="N749" s="17"/>
      <c r="O749" s="16"/>
    </row>
    <row r="750" spans="1:15" x14ac:dyDescent="0.25">
      <c r="A750" s="16"/>
      <c r="B750" s="16"/>
      <c r="C750" s="16"/>
      <c r="D750" s="16"/>
      <c r="E750" s="16"/>
      <c r="F750" s="17"/>
      <c r="G750" s="17"/>
      <c r="H750" s="18"/>
      <c r="I750" s="16"/>
      <c r="J750" s="16"/>
      <c r="K750" s="16"/>
      <c r="L750" s="70" t="e">
        <f t="shared" si="16"/>
        <v>#DIV/0!</v>
      </c>
      <c r="M750" s="16"/>
      <c r="N750" s="17"/>
      <c r="O750" s="16"/>
    </row>
    <row r="751" spans="1:15" x14ac:dyDescent="0.25">
      <c r="A751" s="16"/>
      <c r="B751" s="16"/>
      <c r="C751" s="16"/>
      <c r="D751" s="16"/>
      <c r="E751" s="16"/>
      <c r="F751" s="17"/>
      <c r="G751" s="17"/>
      <c r="H751" s="18"/>
      <c r="I751" s="16"/>
      <c r="J751" s="16"/>
      <c r="K751" s="16"/>
      <c r="L751" s="70" t="e">
        <f t="shared" si="16"/>
        <v>#DIV/0!</v>
      </c>
      <c r="M751" s="16"/>
      <c r="N751" s="17"/>
      <c r="O751" s="16"/>
    </row>
    <row r="752" spans="1:15" x14ac:dyDescent="0.25">
      <c r="A752" s="16"/>
      <c r="B752" s="16"/>
      <c r="C752" s="16"/>
      <c r="D752" s="16"/>
      <c r="E752" s="16"/>
      <c r="F752" s="17"/>
      <c r="G752" s="17"/>
      <c r="H752" s="18"/>
      <c r="I752" s="16"/>
      <c r="J752" s="16"/>
      <c r="K752" s="16"/>
      <c r="L752" s="70" t="e">
        <f t="shared" si="16"/>
        <v>#DIV/0!</v>
      </c>
      <c r="M752" s="16"/>
      <c r="N752" s="17"/>
      <c r="O752" s="16"/>
    </row>
    <row r="753" spans="1:15" x14ac:dyDescent="0.25">
      <c r="A753" s="16"/>
      <c r="B753" s="16"/>
      <c r="C753" s="16"/>
      <c r="D753" s="16"/>
      <c r="E753" s="16"/>
      <c r="F753" s="17"/>
      <c r="G753" s="17"/>
      <c r="H753" s="18"/>
      <c r="I753" s="16"/>
      <c r="J753" s="16"/>
      <c r="K753" s="16"/>
      <c r="L753" s="70" t="e">
        <f t="shared" si="16"/>
        <v>#DIV/0!</v>
      </c>
      <c r="M753" s="16"/>
      <c r="N753" s="17"/>
      <c r="O753" s="16"/>
    </row>
    <row r="754" spans="1:15" x14ac:dyDescent="0.25">
      <c r="A754" s="16"/>
      <c r="B754" s="16"/>
      <c r="C754" s="16"/>
      <c r="D754" s="16"/>
      <c r="E754" s="16"/>
      <c r="F754" s="17"/>
      <c r="G754" s="17"/>
      <c r="H754" s="18"/>
      <c r="I754" s="16"/>
      <c r="J754" s="16"/>
      <c r="K754" s="16"/>
      <c r="L754" s="70" t="e">
        <f t="shared" si="16"/>
        <v>#DIV/0!</v>
      </c>
      <c r="M754" s="16"/>
      <c r="N754" s="17"/>
      <c r="O754" s="16"/>
    </row>
    <row r="755" spans="1:15" x14ac:dyDescent="0.25">
      <c r="A755" s="16"/>
      <c r="B755" s="16"/>
      <c r="C755" s="16"/>
      <c r="D755" s="16"/>
      <c r="E755" s="16"/>
      <c r="F755" s="17"/>
      <c r="G755" s="17"/>
      <c r="H755" s="18"/>
      <c r="I755" s="16"/>
      <c r="J755" s="16"/>
      <c r="K755" s="16"/>
      <c r="L755" s="70" t="e">
        <f t="shared" si="16"/>
        <v>#DIV/0!</v>
      </c>
      <c r="M755" s="16"/>
      <c r="N755" s="17"/>
      <c r="O755" s="16"/>
    </row>
    <row r="756" spans="1:15" x14ac:dyDescent="0.25">
      <c r="A756" s="16"/>
      <c r="B756" s="16"/>
      <c r="C756" s="16"/>
      <c r="D756" s="16"/>
      <c r="E756" s="16"/>
      <c r="F756" s="17"/>
      <c r="G756" s="17"/>
      <c r="H756" s="18"/>
      <c r="I756" s="16"/>
      <c r="J756" s="16"/>
      <c r="K756" s="16"/>
      <c r="L756" s="70" t="e">
        <f t="shared" si="16"/>
        <v>#DIV/0!</v>
      </c>
      <c r="M756" s="16"/>
      <c r="N756" s="17"/>
      <c r="O756" s="16"/>
    </row>
    <row r="757" spans="1:15" x14ac:dyDescent="0.25">
      <c r="A757" s="16"/>
      <c r="B757" s="16"/>
      <c r="C757" s="16"/>
      <c r="D757" s="16"/>
      <c r="E757" s="16"/>
      <c r="F757" s="17"/>
      <c r="G757" s="17"/>
      <c r="H757" s="18"/>
      <c r="I757" s="16"/>
      <c r="J757" s="16"/>
      <c r="K757" s="16"/>
      <c r="L757" s="70" t="e">
        <f t="shared" ref="L757:L820" si="17">IF((K757/D757)&gt;100%,100%,(K757/D757))</f>
        <v>#DIV/0!</v>
      </c>
      <c r="M757" s="16"/>
      <c r="N757" s="17"/>
      <c r="O757" s="16"/>
    </row>
    <row r="758" spans="1:15" x14ac:dyDescent="0.25">
      <c r="A758" s="16"/>
      <c r="B758" s="16"/>
      <c r="C758" s="16"/>
      <c r="D758" s="16"/>
      <c r="E758" s="16"/>
      <c r="F758" s="17"/>
      <c r="G758" s="17"/>
      <c r="H758" s="18"/>
      <c r="I758" s="16"/>
      <c r="J758" s="16"/>
      <c r="K758" s="16"/>
      <c r="L758" s="70" t="e">
        <f t="shared" si="17"/>
        <v>#DIV/0!</v>
      </c>
      <c r="M758" s="16"/>
      <c r="N758" s="17"/>
      <c r="O758" s="16"/>
    </row>
    <row r="759" spans="1:15" x14ac:dyDescent="0.25">
      <c r="A759" s="16"/>
      <c r="B759" s="16"/>
      <c r="C759" s="16"/>
      <c r="D759" s="16"/>
      <c r="E759" s="16"/>
      <c r="F759" s="17"/>
      <c r="G759" s="17"/>
      <c r="H759" s="18"/>
      <c r="I759" s="16"/>
      <c r="J759" s="16"/>
      <c r="K759" s="16"/>
      <c r="L759" s="70" t="e">
        <f t="shared" si="17"/>
        <v>#DIV/0!</v>
      </c>
      <c r="M759" s="16"/>
      <c r="N759" s="17"/>
      <c r="O759" s="16"/>
    </row>
    <row r="760" spans="1:15" x14ac:dyDescent="0.25">
      <c r="A760" s="16"/>
      <c r="B760" s="16"/>
      <c r="C760" s="16"/>
      <c r="D760" s="16"/>
      <c r="E760" s="16"/>
      <c r="F760" s="17"/>
      <c r="G760" s="17"/>
      <c r="H760" s="18"/>
      <c r="I760" s="16"/>
      <c r="J760" s="16"/>
      <c r="K760" s="16"/>
      <c r="L760" s="70" t="e">
        <f t="shared" si="17"/>
        <v>#DIV/0!</v>
      </c>
      <c r="M760" s="16"/>
      <c r="N760" s="17"/>
      <c r="O760" s="16"/>
    </row>
    <row r="761" spans="1:15" x14ac:dyDescent="0.25">
      <c r="A761" s="16"/>
      <c r="B761" s="16"/>
      <c r="C761" s="16"/>
      <c r="D761" s="16"/>
      <c r="E761" s="16"/>
      <c r="F761" s="17"/>
      <c r="G761" s="17"/>
      <c r="H761" s="18"/>
      <c r="I761" s="16"/>
      <c r="J761" s="16"/>
      <c r="K761" s="16"/>
      <c r="L761" s="70" t="e">
        <f t="shared" si="17"/>
        <v>#DIV/0!</v>
      </c>
      <c r="M761" s="16"/>
      <c r="N761" s="17"/>
      <c r="O761" s="16"/>
    </row>
    <row r="762" spans="1:15" x14ac:dyDescent="0.25">
      <c r="A762" s="16"/>
      <c r="B762" s="16"/>
      <c r="C762" s="16"/>
      <c r="D762" s="16"/>
      <c r="E762" s="16"/>
      <c r="F762" s="17"/>
      <c r="G762" s="17"/>
      <c r="H762" s="18"/>
      <c r="I762" s="16"/>
      <c r="J762" s="16"/>
      <c r="K762" s="16"/>
      <c r="L762" s="70" t="e">
        <f t="shared" si="17"/>
        <v>#DIV/0!</v>
      </c>
      <c r="M762" s="16"/>
      <c r="N762" s="17"/>
      <c r="O762" s="16"/>
    </row>
    <row r="763" spans="1:15" x14ac:dyDescent="0.25">
      <c r="A763" s="16"/>
      <c r="B763" s="16"/>
      <c r="C763" s="16"/>
      <c r="D763" s="16"/>
      <c r="E763" s="16"/>
      <c r="F763" s="17"/>
      <c r="G763" s="17"/>
      <c r="H763" s="18"/>
      <c r="I763" s="16"/>
      <c r="J763" s="16"/>
      <c r="K763" s="16"/>
      <c r="L763" s="70" t="e">
        <f t="shared" si="17"/>
        <v>#DIV/0!</v>
      </c>
      <c r="M763" s="16"/>
      <c r="N763" s="17"/>
      <c r="O763" s="16"/>
    </row>
    <row r="764" spans="1:15" x14ac:dyDescent="0.25">
      <c r="A764" s="16"/>
      <c r="B764" s="16"/>
      <c r="C764" s="16"/>
      <c r="D764" s="16"/>
      <c r="E764" s="16"/>
      <c r="F764" s="17"/>
      <c r="G764" s="17"/>
      <c r="H764" s="18"/>
      <c r="I764" s="16"/>
      <c r="J764" s="16"/>
      <c r="K764" s="16"/>
      <c r="L764" s="70" t="e">
        <f t="shared" si="17"/>
        <v>#DIV/0!</v>
      </c>
      <c r="M764" s="16"/>
      <c r="N764" s="17"/>
      <c r="O764" s="16"/>
    </row>
    <row r="765" spans="1:15" x14ac:dyDescent="0.25">
      <c r="A765" s="16"/>
      <c r="B765" s="16"/>
      <c r="C765" s="16"/>
      <c r="D765" s="16"/>
      <c r="E765" s="16"/>
      <c r="F765" s="17"/>
      <c r="G765" s="17"/>
      <c r="H765" s="18"/>
      <c r="I765" s="16"/>
      <c r="J765" s="16"/>
      <c r="K765" s="16"/>
      <c r="L765" s="70" t="e">
        <f t="shared" si="17"/>
        <v>#DIV/0!</v>
      </c>
      <c r="M765" s="16"/>
      <c r="N765" s="17"/>
      <c r="O765" s="16"/>
    </row>
    <row r="766" spans="1:15" x14ac:dyDescent="0.25">
      <c r="A766" s="16"/>
      <c r="B766" s="16"/>
      <c r="C766" s="16"/>
      <c r="D766" s="16"/>
      <c r="E766" s="16"/>
      <c r="F766" s="17"/>
      <c r="G766" s="17"/>
      <c r="H766" s="18"/>
      <c r="I766" s="16"/>
      <c r="J766" s="16"/>
      <c r="K766" s="16"/>
      <c r="L766" s="70" t="e">
        <f t="shared" si="17"/>
        <v>#DIV/0!</v>
      </c>
      <c r="M766" s="16"/>
      <c r="N766" s="17"/>
      <c r="O766" s="16"/>
    </row>
    <row r="767" spans="1:15" x14ac:dyDescent="0.25">
      <c r="A767" s="16"/>
      <c r="B767" s="16"/>
      <c r="C767" s="16"/>
      <c r="D767" s="16"/>
      <c r="E767" s="16"/>
      <c r="F767" s="17"/>
      <c r="G767" s="17"/>
      <c r="H767" s="18"/>
      <c r="I767" s="16"/>
      <c r="J767" s="16"/>
      <c r="K767" s="16"/>
      <c r="L767" s="70" t="e">
        <f t="shared" si="17"/>
        <v>#DIV/0!</v>
      </c>
      <c r="M767" s="16"/>
      <c r="N767" s="17"/>
      <c r="O767" s="16"/>
    </row>
    <row r="768" spans="1:15" x14ac:dyDescent="0.25">
      <c r="A768" s="16"/>
      <c r="B768" s="16"/>
      <c r="C768" s="16"/>
      <c r="D768" s="16"/>
      <c r="E768" s="16"/>
      <c r="F768" s="17"/>
      <c r="G768" s="17"/>
      <c r="H768" s="18"/>
      <c r="I768" s="16"/>
      <c r="J768" s="16"/>
      <c r="K768" s="16"/>
      <c r="L768" s="70" t="e">
        <f t="shared" si="17"/>
        <v>#DIV/0!</v>
      </c>
      <c r="M768" s="16"/>
      <c r="N768" s="17"/>
      <c r="O768" s="16"/>
    </row>
    <row r="769" spans="1:15" x14ac:dyDescent="0.25">
      <c r="A769" s="16"/>
      <c r="B769" s="16"/>
      <c r="C769" s="16"/>
      <c r="D769" s="16"/>
      <c r="E769" s="16"/>
      <c r="F769" s="17"/>
      <c r="G769" s="17"/>
      <c r="H769" s="18"/>
      <c r="I769" s="16"/>
      <c r="J769" s="16"/>
      <c r="K769" s="16"/>
      <c r="L769" s="70" t="e">
        <f t="shared" si="17"/>
        <v>#DIV/0!</v>
      </c>
      <c r="M769" s="16"/>
      <c r="N769" s="17"/>
      <c r="O769" s="16"/>
    </row>
    <row r="770" spans="1:15" x14ac:dyDescent="0.25">
      <c r="A770" s="16"/>
      <c r="B770" s="16"/>
      <c r="C770" s="16"/>
      <c r="D770" s="16"/>
      <c r="E770" s="16"/>
      <c r="F770" s="17"/>
      <c r="G770" s="17"/>
      <c r="H770" s="18"/>
      <c r="I770" s="16"/>
      <c r="J770" s="16"/>
      <c r="K770" s="16"/>
      <c r="L770" s="70" t="e">
        <f t="shared" si="17"/>
        <v>#DIV/0!</v>
      </c>
      <c r="M770" s="16"/>
      <c r="N770" s="17"/>
      <c r="O770" s="16"/>
    </row>
    <row r="771" spans="1:15" x14ac:dyDescent="0.25">
      <c r="A771" s="16"/>
      <c r="B771" s="16"/>
      <c r="C771" s="16"/>
      <c r="D771" s="16"/>
      <c r="E771" s="16"/>
      <c r="F771" s="17"/>
      <c r="G771" s="17"/>
      <c r="H771" s="18"/>
      <c r="I771" s="16"/>
      <c r="J771" s="16"/>
      <c r="K771" s="16"/>
      <c r="L771" s="70" t="e">
        <f t="shared" si="17"/>
        <v>#DIV/0!</v>
      </c>
      <c r="M771" s="16"/>
      <c r="N771" s="17"/>
      <c r="O771" s="16"/>
    </row>
    <row r="772" spans="1:15" x14ac:dyDescent="0.25">
      <c r="A772" s="16"/>
      <c r="B772" s="16"/>
      <c r="C772" s="16"/>
      <c r="D772" s="16"/>
      <c r="E772" s="16"/>
      <c r="F772" s="17"/>
      <c r="G772" s="17"/>
      <c r="H772" s="18"/>
      <c r="I772" s="16"/>
      <c r="J772" s="16"/>
      <c r="K772" s="16"/>
      <c r="L772" s="70" t="e">
        <f t="shared" si="17"/>
        <v>#DIV/0!</v>
      </c>
      <c r="M772" s="16"/>
      <c r="N772" s="17"/>
      <c r="O772" s="16"/>
    </row>
    <row r="773" spans="1:15" x14ac:dyDescent="0.25">
      <c r="A773" s="16"/>
      <c r="B773" s="16"/>
      <c r="C773" s="16"/>
      <c r="D773" s="16"/>
      <c r="E773" s="16"/>
      <c r="F773" s="17"/>
      <c r="G773" s="17"/>
      <c r="H773" s="18"/>
      <c r="I773" s="16"/>
      <c r="J773" s="16"/>
      <c r="K773" s="16"/>
      <c r="L773" s="70" t="e">
        <f t="shared" si="17"/>
        <v>#DIV/0!</v>
      </c>
      <c r="M773" s="16"/>
      <c r="N773" s="17"/>
      <c r="O773" s="16"/>
    </row>
    <row r="774" spans="1:15" x14ac:dyDescent="0.25">
      <c r="A774" s="16"/>
      <c r="B774" s="16"/>
      <c r="C774" s="16"/>
      <c r="D774" s="16"/>
      <c r="E774" s="16"/>
      <c r="F774" s="17"/>
      <c r="G774" s="17"/>
      <c r="H774" s="18"/>
      <c r="I774" s="16"/>
      <c r="J774" s="16"/>
      <c r="K774" s="16"/>
      <c r="L774" s="70" t="e">
        <f t="shared" si="17"/>
        <v>#DIV/0!</v>
      </c>
      <c r="M774" s="16"/>
      <c r="N774" s="17"/>
      <c r="O774" s="16"/>
    </row>
    <row r="775" spans="1:15" x14ac:dyDescent="0.25">
      <c r="A775" s="16"/>
      <c r="B775" s="16"/>
      <c r="C775" s="16"/>
      <c r="D775" s="16"/>
      <c r="E775" s="16"/>
      <c r="F775" s="17"/>
      <c r="G775" s="17"/>
      <c r="H775" s="18"/>
      <c r="I775" s="16"/>
      <c r="J775" s="16"/>
      <c r="K775" s="16"/>
      <c r="L775" s="70" t="e">
        <f t="shared" si="17"/>
        <v>#DIV/0!</v>
      </c>
      <c r="M775" s="16"/>
      <c r="N775" s="17"/>
      <c r="O775" s="16"/>
    </row>
    <row r="776" spans="1:15" x14ac:dyDescent="0.25">
      <c r="A776" s="16"/>
      <c r="B776" s="16"/>
      <c r="C776" s="16"/>
      <c r="D776" s="16"/>
      <c r="E776" s="16"/>
      <c r="F776" s="17"/>
      <c r="G776" s="17"/>
      <c r="H776" s="18"/>
      <c r="I776" s="16"/>
      <c r="J776" s="16"/>
      <c r="K776" s="16"/>
      <c r="L776" s="70" t="e">
        <f t="shared" si="17"/>
        <v>#DIV/0!</v>
      </c>
      <c r="M776" s="16"/>
      <c r="N776" s="17"/>
      <c r="O776" s="16"/>
    </row>
    <row r="777" spans="1:15" x14ac:dyDescent="0.25">
      <c r="A777" s="16"/>
      <c r="B777" s="16"/>
      <c r="C777" s="16"/>
      <c r="D777" s="16"/>
      <c r="E777" s="16"/>
      <c r="F777" s="17"/>
      <c r="G777" s="17"/>
      <c r="H777" s="18"/>
      <c r="I777" s="16"/>
      <c r="J777" s="16"/>
      <c r="K777" s="16"/>
      <c r="L777" s="70" t="e">
        <f t="shared" si="17"/>
        <v>#DIV/0!</v>
      </c>
      <c r="M777" s="16"/>
      <c r="N777" s="17"/>
      <c r="O777" s="16"/>
    </row>
    <row r="778" spans="1:15" x14ac:dyDescent="0.25">
      <c r="A778" s="16"/>
      <c r="B778" s="16"/>
      <c r="C778" s="16"/>
      <c r="D778" s="16"/>
      <c r="E778" s="16"/>
      <c r="F778" s="17"/>
      <c r="G778" s="17"/>
      <c r="H778" s="18"/>
      <c r="I778" s="16"/>
      <c r="J778" s="16"/>
      <c r="K778" s="16"/>
      <c r="L778" s="70" t="e">
        <f t="shared" si="17"/>
        <v>#DIV/0!</v>
      </c>
      <c r="M778" s="16"/>
      <c r="N778" s="17"/>
      <c r="O778" s="16"/>
    </row>
    <row r="779" spans="1:15" x14ac:dyDescent="0.25">
      <c r="A779" s="16"/>
      <c r="B779" s="16"/>
      <c r="C779" s="16"/>
      <c r="D779" s="16"/>
      <c r="E779" s="16"/>
      <c r="F779" s="17"/>
      <c r="G779" s="17"/>
      <c r="H779" s="18"/>
      <c r="I779" s="16"/>
      <c r="J779" s="16"/>
      <c r="K779" s="16"/>
      <c r="L779" s="70" t="e">
        <f t="shared" si="17"/>
        <v>#DIV/0!</v>
      </c>
      <c r="M779" s="16"/>
      <c r="N779" s="17"/>
      <c r="O779" s="16"/>
    </row>
    <row r="780" spans="1:15" x14ac:dyDescent="0.25">
      <c r="A780" s="16"/>
      <c r="B780" s="16"/>
      <c r="C780" s="16"/>
      <c r="D780" s="16"/>
      <c r="E780" s="16"/>
      <c r="F780" s="17"/>
      <c r="G780" s="17"/>
      <c r="H780" s="18"/>
      <c r="I780" s="16"/>
      <c r="J780" s="16"/>
      <c r="K780" s="16"/>
      <c r="L780" s="70" t="e">
        <f t="shared" si="17"/>
        <v>#DIV/0!</v>
      </c>
      <c r="M780" s="16"/>
      <c r="N780" s="17"/>
      <c r="O780" s="16"/>
    </row>
    <row r="781" spans="1:15" x14ac:dyDescent="0.25">
      <c r="A781" s="16"/>
      <c r="B781" s="16"/>
      <c r="C781" s="16"/>
      <c r="D781" s="16"/>
      <c r="E781" s="16"/>
      <c r="F781" s="17"/>
      <c r="G781" s="17"/>
      <c r="H781" s="18"/>
      <c r="I781" s="16"/>
      <c r="J781" s="16"/>
      <c r="K781" s="16"/>
      <c r="L781" s="70" t="e">
        <f t="shared" si="17"/>
        <v>#DIV/0!</v>
      </c>
      <c r="M781" s="16"/>
      <c r="N781" s="17"/>
      <c r="O781" s="16"/>
    </row>
    <row r="782" spans="1:15" x14ac:dyDescent="0.25">
      <c r="A782" s="16"/>
      <c r="B782" s="16"/>
      <c r="C782" s="16"/>
      <c r="D782" s="16"/>
      <c r="E782" s="16"/>
      <c r="F782" s="17"/>
      <c r="G782" s="17"/>
      <c r="H782" s="18"/>
      <c r="I782" s="16"/>
      <c r="J782" s="16"/>
      <c r="K782" s="16"/>
      <c r="L782" s="70" t="e">
        <f t="shared" si="17"/>
        <v>#DIV/0!</v>
      </c>
      <c r="M782" s="16"/>
      <c r="N782" s="17"/>
      <c r="O782" s="16"/>
    </row>
    <row r="783" spans="1:15" x14ac:dyDescent="0.25">
      <c r="A783" s="16"/>
      <c r="B783" s="16"/>
      <c r="C783" s="16"/>
      <c r="D783" s="16"/>
      <c r="E783" s="16"/>
      <c r="F783" s="17"/>
      <c r="G783" s="17"/>
      <c r="H783" s="18"/>
      <c r="I783" s="16"/>
      <c r="J783" s="16"/>
      <c r="K783" s="16"/>
      <c r="L783" s="70" t="e">
        <f t="shared" si="17"/>
        <v>#DIV/0!</v>
      </c>
      <c r="M783" s="16"/>
      <c r="N783" s="17"/>
      <c r="O783" s="16"/>
    </row>
    <row r="784" spans="1:15" x14ac:dyDescent="0.25">
      <c r="A784" s="16"/>
      <c r="B784" s="16"/>
      <c r="C784" s="16"/>
      <c r="D784" s="16"/>
      <c r="E784" s="16"/>
      <c r="F784" s="17"/>
      <c r="G784" s="17"/>
      <c r="H784" s="18"/>
      <c r="I784" s="16"/>
      <c r="J784" s="16"/>
      <c r="K784" s="16"/>
      <c r="L784" s="70" t="e">
        <f t="shared" si="17"/>
        <v>#DIV/0!</v>
      </c>
      <c r="M784" s="16"/>
      <c r="N784" s="17"/>
      <c r="O784" s="16"/>
    </row>
    <row r="785" spans="1:15" x14ac:dyDescent="0.25">
      <c r="A785" s="16"/>
      <c r="B785" s="16"/>
      <c r="C785" s="16"/>
      <c r="D785" s="16"/>
      <c r="E785" s="16"/>
      <c r="F785" s="17"/>
      <c r="G785" s="17"/>
      <c r="H785" s="18"/>
      <c r="I785" s="16"/>
      <c r="J785" s="16"/>
      <c r="K785" s="16"/>
      <c r="L785" s="70" t="e">
        <f t="shared" si="17"/>
        <v>#DIV/0!</v>
      </c>
      <c r="M785" s="16"/>
      <c r="N785" s="17"/>
      <c r="O785" s="16"/>
    </row>
    <row r="786" spans="1:15" x14ac:dyDescent="0.25">
      <c r="A786" s="16"/>
      <c r="B786" s="16"/>
      <c r="C786" s="16"/>
      <c r="D786" s="16"/>
      <c r="E786" s="16"/>
      <c r="F786" s="17"/>
      <c r="G786" s="17"/>
      <c r="H786" s="18"/>
      <c r="I786" s="16"/>
      <c r="J786" s="16"/>
      <c r="K786" s="16"/>
      <c r="L786" s="70" t="e">
        <f t="shared" si="17"/>
        <v>#DIV/0!</v>
      </c>
      <c r="M786" s="16"/>
      <c r="N786" s="17"/>
      <c r="O786" s="16"/>
    </row>
    <row r="787" spans="1:15" x14ac:dyDescent="0.25">
      <c r="A787" s="16"/>
      <c r="B787" s="16"/>
      <c r="C787" s="16"/>
      <c r="D787" s="16"/>
      <c r="E787" s="16"/>
      <c r="F787" s="17"/>
      <c r="G787" s="17"/>
      <c r="H787" s="18"/>
      <c r="I787" s="16"/>
      <c r="J787" s="16"/>
      <c r="K787" s="16"/>
      <c r="L787" s="70" t="e">
        <f t="shared" si="17"/>
        <v>#DIV/0!</v>
      </c>
      <c r="M787" s="16"/>
      <c r="N787" s="17"/>
      <c r="O787" s="16"/>
    </row>
    <row r="788" spans="1:15" x14ac:dyDescent="0.25">
      <c r="A788" s="16"/>
      <c r="B788" s="16"/>
      <c r="C788" s="16"/>
      <c r="D788" s="16"/>
      <c r="E788" s="16"/>
      <c r="F788" s="17"/>
      <c r="G788" s="17"/>
      <c r="H788" s="18"/>
      <c r="I788" s="16"/>
      <c r="J788" s="16"/>
      <c r="K788" s="16"/>
      <c r="L788" s="70" t="e">
        <f t="shared" si="17"/>
        <v>#DIV/0!</v>
      </c>
      <c r="M788" s="16"/>
      <c r="N788" s="17"/>
      <c r="O788" s="16"/>
    </row>
    <row r="789" spans="1:15" x14ac:dyDescent="0.25">
      <c r="A789" s="16"/>
      <c r="B789" s="16"/>
      <c r="C789" s="16"/>
      <c r="D789" s="16"/>
      <c r="E789" s="16"/>
      <c r="F789" s="17"/>
      <c r="G789" s="17"/>
      <c r="H789" s="18"/>
      <c r="I789" s="16"/>
      <c r="J789" s="16"/>
      <c r="K789" s="16"/>
      <c r="L789" s="70" t="e">
        <f t="shared" si="17"/>
        <v>#DIV/0!</v>
      </c>
      <c r="M789" s="16"/>
      <c r="N789" s="17"/>
      <c r="O789" s="16"/>
    </row>
    <row r="790" spans="1:15" x14ac:dyDescent="0.25">
      <c r="A790" s="16"/>
      <c r="B790" s="16"/>
      <c r="C790" s="16"/>
      <c r="D790" s="16"/>
      <c r="E790" s="16"/>
      <c r="F790" s="17"/>
      <c r="G790" s="17"/>
      <c r="H790" s="18"/>
      <c r="I790" s="16"/>
      <c r="J790" s="16"/>
      <c r="K790" s="16"/>
      <c r="L790" s="70" t="e">
        <f t="shared" si="17"/>
        <v>#DIV/0!</v>
      </c>
      <c r="M790" s="16"/>
      <c r="N790" s="17"/>
      <c r="O790" s="16"/>
    </row>
    <row r="791" spans="1:15" x14ac:dyDescent="0.25">
      <c r="A791" s="16"/>
      <c r="B791" s="16"/>
      <c r="C791" s="16"/>
      <c r="D791" s="16"/>
      <c r="E791" s="16"/>
      <c r="F791" s="17"/>
      <c r="G791" s="17"/>
      <c r="H791" s="18"/>
      <c r="I791" s="16"/>
      <c r="J791" s="16"/>
      <c r="K791" s="16"/>
      <c r="L791" s="70" t="e">
        <f t="shared" si="17"/>
        <v>#DIV/0!</v>
      </c>
      <c r="M791" s="16"/>
      <c r="N791" s="17"/>
      <c r="O791" s="16"/>
    </row>
    <row r="792" spans="1:15" x14ac:dyDescent="0.25">
      <c r="A792" s="16"/>
      <c r="B792" s="16"/>
      <c r="C792" s="16"/>
      <c r="D792" s="16"/>
      <c r="E792" s="16"/>
      <c r="F792" s="17"/>
      <c r="G792" s="17"/>
      <c r="H792" s="18"/>
      <c r="I792" s="16"/>
      <c r="J792" s="16"/>
      <c r="K792" s="16"/>
      <c r="L792" s="70" t="e">
        <f t="shared" si="17"/>
        <v>#DIV/0!</v>
      </c>
      <c r="M792" s="16"/>
      <c r="N792" s="17"/>
      <c r="O792" s="16"/>
    </row>
    <row r="793" spans="1:15" x14ac:dyDescent="0.25">
      <c r="A793" s="16"/>
      <c r="B793" s="16"/>
      <c r="C793" s="16"/>
      <c r="D793" s="16"/>
      <c r="E793" s="16"/>
      <c r="F793" s="17"/>
      <c r="G793" s="17"/>
      <c r="H793" s="18"/>
      <c r="I793" s="16"/>
      <c r="J793" s="16"/>
      <c r="K793" s="16"/>
      <c r="L793" s="70" t="e">
        <f t="shared" si="17"/>
        <v>#DIV/0!</v>
      </c>
      <c r="M793" s="16"/>
      <c r="N793" s="17"/>
      <c r="O793" s="16"/>
    </row>
    <row r="794" spans="1:15" x14ac:dyDescent="0.25">
      <c r="A794" s="16"/>
      <c r="B794" s="16"/>
      <c r="C794" s="16"/>
      <c r="D794" s="16"/>
      <c r="E794" s="16"/>
      <c r="F794" s="17"/>
      <c r="G794" s="17"/>
      <c r="H794" s="18"/>
      <c r="I794" s="16"/>
      <c r="J794" s="16"/>
      <c r="K794" s="16"/>
      <c r="L794" s="70" t="e">
        <f t="shared" si="17"/>
        <v>#DIV/0!</v>
      </c>
      <c r="M794" s="16"/>
      <c r="N794" s="17"/>
      <c r="O794" s="16"/>
    </row>
    <row r="795" spans="1:15" x14ac:dyDescent="0.25">
      <c r="A795" s="16"/>
      <c r="B795" s="16"/>
      <c r="C795" s="16"/>
      <c r="D795" s="16"/>
      <c r="E795" s="16"/>
      <c r="F795" s="17"/>
      <c r="G795" s="17"/>
      <c r="H795" s="18"/>
      <c r="I795" s="16"/>
      <c r="J795" s="16"/>
      <c r="K795" s="16"/>
      <c r="L795" s="70" t="e">
        <f t="shared" si="17"/>
        <v>#DIV/0!</v>
      </c>
      <c r="M795" s="16"/>
      <c r="N795" s="17"/>
      <c r="O795" s="16"/>
    </row>
    <row r="796" spans="1:15" x14ac:dyDescent="0.25">
      <c r="A796" s="16"/>
      <c r="B796" s="16"/>
      <c r="C796" s="16"/>
      <c r="D796" s="16"/>
      <c r="E796" s="16"/>
      <c r="F796" s="17"/>
      <c r="G796" s="17"/>
      <c r="H796" s="18"/>
      <c r="I796" s="16"/>
      <c r="J796" s="16"/>
      <c r="K796" s="16"/>
      <c r="L796" s="70" t="e">
        <f t="shared" si="17"/>
        <v>#DIV/0!</v>
      </c>
      <c r="M796" s="16"/>
      <c r="N796" s="17"/>
      <c r="O796" s="16"/>
    </row>
    <row r="797" spans="1:15" x14ac:dyDescent="0.25">
      <c r="A797" s="16"/>
      <c r="B797" s="16"/>
      <c r="C797" s="16"/>
      <c r="D797" s="16"/>
      <c r="E797" s="16"/>
      <c r="F797" s="17"/>
      <c r="G797" s="17"/>
      <c r="H797" s="18"/>
      <c r="I797" s="16"/>
      <c r="J797" s="16"/>
      <c r="K797" s="16"/>
      <c r="L797" s="70" t="e">
        <f t="shared" si="17"/>
        <v>#DIV/0!</v>
      </c>
      <c r="M797" s="16"/>
      <c r="N797" s="17"/>
      <c r="O797" s="16"/>
    </row>
    <row r="798" spans="1:15" x14ac:dyDescent="0.25">
      <c r="A798" s="16"/>
      <c r="B798" s="16"/>
      <c r="C798" s="16"/>
      <c r="D798" s="16"/>
      <c r="E798" s="16"/>
      <c r="F798" s="17"/>
      <c r="G798" s="17"/>
      <c r="H798" s="18"/>
      <c r="I798" s="16"/>
      <c r="J798" s="16"/>
      <c r="K798" s="16"/>
      <c r="L798" s="70" t="e">
        <f t="shared" si="17"/>
        <v>#DIV/0!</v>
      </c>
      <c r="M798" s="16"/>
      <c r="N798" s="17"/>
      <c r="O798" s="16"/>
    </row>
    <row r="799" spans="1:15" x14ac:dyDescent="0.25">
      <c r="A799" s="16"/>
      <c r="B799" s="16"/>
      <c r="C799" s="16"/>
      <c r="D799" s="16"/>
      <c r="E799" s="16"/>
      <c r="F799" s="17"/>
      <c r="G799" s="17"/>
      <c r="H799" s="18"/>
      <c r="I799" s="16"/>
      <c r="J799" s="16"/>
      <c r="K799" s="16"/>
      <c r="L799" s="70" t="e">
        <f t="shared" si="17"/>
        <v>#DIV/0!</v>
      </c>
      <c r="M799" s="16"/>
      <c r="N799" s="17"/>
      <c r="O799" s="16"/>
    </row>
    <row r="800" spans="1:15" x14ac:dyDescent="0.25">
      <c r="A800" s="16"/>
      <c r="B800" s="16"/>
      <c r="C800" s="16"/>
      <c r="D800" s="16"/>
      <c r="E800" s="16"/>
      <c r="F800" s="17"/>
      <c r="G800" s="17"/>
      <c r="H800" s="18"/>
      <c r="I800" s="16"/>
      <c r="J800" s="16"/>
      <c r="K800" s="16"/>
      <c r="L800" s="70" t="e">
        <f t="shared" si="17"/>
        <v>#DIV/0!</v>
      </c>
      <c r="M800" s="16"/>
      <c r="N800" s="17"/>
      <c r="O800" s="16"/>
    </row>
    <row r="801" spans="1:15" x14ac:dyDescent="0.25">
      <c r="A801" s="16"/>
      <c r="B801" s="16"/>
      <c r="C801" s="16"/>
      <c r="D801" s="16"/>
      <c r="E801" s="16"/>
      <c r="F801" s="17"/>
      <c r="G801" s="17"/>
      <c r="H801" s="18"/>
      <c r="I801" s="16"/>
      <c r="J801" s="16"/>
      <c r="K801" s="16"/>
      <c r="L801" s="70" t="e">
        <f t="shared" si="17"/>
        <v>#DIV/0!</v>
      </c>
      <c r="M801" s="16"/>
      <c r="N801" s="17"/>
      <c r="O801" s="16"/>
    </row>
    <row r="802" spans="1:15" x14ac:dyDescent="0.25">
      <c r="A802" s="16"/>
      <c r="B802" s="16"/>
      <c r="C802" s="16"/>
      <c r="D802" s="16"/>
      <c r="E802" s="16"/>
      <c r="F802" s="17"/>
      <c r="G802" s="17"/>
      <c r="H802" s="18"/>
      <c r="I802" s="16"/>
      <c r="J802" s="16"/>
      <c r="K802" s="16"/>
      <c r="L802" s="70" t="e">
        <f t="shared" si="17"/>
        <v>#DIV/0!</v>
      </c>
      <c r="M802" s="16"/>
      <c r="N802" s="17"/>
      <c r="O802" s="16"/>
    </row>
    <row r="803" spans="1:15" x14ac:dyDescent="0.25">
      <c r="A803" s="16"/>
      <c r="B803" s="16"/>
      <c r="C803" s="16"/>
      <c r="D803" s="16"/>
      <c r="E803" s="16"/>
      <c r="F803" s="17"/>
      <c r="G803" s="17"/>
      <c r="H803" s="18"/>
      <c r="I803" s="16"/>
      <c r="J803" s="16"/>
      <c r="K803" s="16"/>
      <c r="L803" s="70" t="e">
        <f t="shared" si="17"/>
        <v>#DIV/0!</v>
      </c>
      <c r="M803" s="16"/>
      <c r="N803" s="17"/>
      <c r="O803" s="16"/>
    </row>
    <row r="804" spans="1:15" x14ac:dyDescent="0.25">
      <c r="A804" s="16"/>
      <c r="B804" s="16"/>
      <c r="C804" s="16"/>
      <c r="D804" s="16"/>
      <c r="E804" s="16"/>
      <c r="F804" s="17"/>
      <c r="G804" s="17"/>
      <c r="H804" s="18"/>
      <c r="I804" s="16"/>
      <c r="J804" s="16"/>
      <c r="K804" s="16"/>
      <c r="L804" s="70" t="e">
        <f t="shared" si="17"/>
        <v>#DIV/0!</v>
      </c>
      <c r="M804" s="16"/>
      <c r="N804" s="17"/>
      <c r="O804" s="16"/>
    </row>
    <row r="805" spans="1:15" x14ac:dyDescent="0.25">
      <c r="A805" s="16"/>
      <c r="B805" s="16"/>
      <c r="C805" s="16"/>
      <c r="D805" s="16"/>
      <c r="E805" s="16"/>
      <c r="F805" s="17"/>
      <c r="G805" s="17"/>
      <c r="H805" s="18"/>
      <c r="I805" s="16"/>
      <c r="J805" s="16"/>
      <c r="K805" s="16"/>
      <c r="L805" s="70" t="e">
        <f t="shared" si="17"/>
        <v>#DIV/0!</v>
      </c>
      <c r="M805" s="16"/>
      <c r="N805" s="17"/>
      <c r="O805" s="16"/>
    </row>
    <row r="806" spans="1:15" x14ac:dyDescent="0.25">
      <c r="A806" s="16"/>
      <c r="B806" s="16"/>
      <c r="C806" s="16"/>
      <c r="D806" s="16"/>
      <c r="E806" s="16"/>
      <c r="F806" s="17"/>
      <c r="G806" s="17"/>
      <c r="H806" s="18"/>
      <c r="I806" s="16"/>
      <c r="J806" s="16"/>
      <c r="K806" s="16"/>
      <c r="L806" s="70" t="e">
        <f t="shared" si="17"/>
        <v>#DIV/0!</v>
      </c>
      <c r="M806" s="16"/>
      <c r="N806" s="17"/>
      <c r="O806" s="16"/>
    </row>
    <row r="807" spans="1:15" x14ac:dyDescent="0.25">
      <c r="A807" s="16"/>
      <c r="B807" s="16"/>
      <c r="C807" s="16"/>
      <c r="D807" s="16"/>
      <c r="E807" s="16"/>
      <c r="F807" s="17"/>
      <c r="G807" s="17"/>
      <c r="H807" s="18"/>
      <c r="I807" s="16"/>
      <c r="J807" s="16"/>
      <c r="K807" s="16"/>
      <c r="L807" s="70" t="e">
        <f t="shared" si="17"/>
        <v>#DIV/0!</v>
      </c>
      <c r="M807" s="16"/>
      <c r="N807" s="17"/>
      <c r="O807" s="16"/>
    </row>
    <row r="808" spans="1:15" x14ac:dyDescent="0.25">
      <c r="A808" s="16"/>
      <c r="B808" s="16"/>
      <c r="C808" s="16"/>
      <c r="D808" s="16"/>
      <c r="E808" s="16"/>
      <c r="F808" s="17"/>
      <c r="G808" s="17"/>
      <c r="H808" s="18"/>
      <c r="I808" s="16"/>
      <c r="J808" s="16"/>
      <c r="K808" s="16"/>
      <c r="L808" s="70" t="e">
        <f t="shared" si="17"/>
        <v>#DIV/0!</v>
      </c>
      <c r="M808" s="16"/>
      <c r="N808" s="17"/>
      <c r="O808" s="16"/>
    </row>
    <row r="809" spans="1:15" x14ac:dyDescent="0.25">
      <c r="A809" s="16"/>
      <c r="B809" s="16"/>
      <c r="C809" s="16"/>
      <c r="D809" s="16"/>
      <c r="E809" s="16"/>
      <c r="F809" s="17"/>
      <c r="G809" s="17"/>
      <c r="H809" s="18"/>
      <c r="I809" s="16"/>
      <c r="J809" s="16"/>
      <c r="K809" s="16"/>
      <c r="L809" s="70" t="e">
        <f t="shared" si="17"/>
        <v>#DIV/0!</v>
      </c>
      <c r="M809" s="16"/>
      <c r="N809" s="17"/>
      <c r="O809" s="16"/>
    </row>
    <row r="810" spans="1:15" x14ac:dyDescent="0.25">
      <c r="A810" s="16"/>
      <c r="B810" s="16"/>
      <c r="C810" s="16"/>
      <c r="D810" s="16"/>
      <c r="E810" s="16"/>
      <c r="F810" s="17"/>
      <c r="G810" s="17"/>
      <c r="H810" s="18"/>
      <c r="I810" s="16"/>
      <c r="J810" s="16"/>
      <c r="K810" s="16"/>
      <c r="L810" s="70" t="e">
        <f t="shared" si="17"/>
        <v>#DIV/0!</v>
      </c>
      <c r="M810" s="16"/>
      <c r="N810" s="17"/>
      <c r="O810" s="16"/>
    </row>
    <row r="811" spans="1:15" x14ac:dyDescent="0.25">
      <c r="A811" s="16"/>
      <c r="B811" s="16"/>
      <c r="C811" s="16"/>
      <c r="D811" s="16"/>
      <c r="E811" s="16"/>
      <c r="F811" s="17"/>
      <c r="G811" s="17"/>
      <c r="H811" s="18"/>
      <c r="I811" s="16"/>
      <c r="J811" s="16"/>
      <c r="K811" s="16"/>
      <c r="L811" s="70" t="e">
        <f t="shared" si="17"/>
        <v>#DIV/0!</v>
      </c>
      <c r="M811" s="16"/>
      <c r="N811" s="17"/>
      <c r="O811" s="16"/>
    </row>
    <row r="812" spans="1:15" x14ac:dyDescent="0.25">
      <c r="A812" s="16"/>
      <c r="B812" s="16"/>
      <c r="C812" s="16"/>
      <c r="D812" s="16"/>
      <c r="E812" s="16"/>
      <c r="F812" s="17"/>
      <c r="G812" s="17"/>
      <c r="H812" s="18"/>
      <c r="I812" s="16"/>
      <c r="J812" s="16"/>
      <c r="K812" s="16"/>
      <c r="L812" s="70" t="e">
        <f t="shared" si="17"/>
        <v>#DIV/0!</v>
      </c>
      <c r="M812" s="16"/>
      <c r="N812" s="17"/>
      <c r="O812" s="16"/>
    </row>
    <row r="813" spans="1:15" x14ac:dyDescent="0.25">
      <c r="A813" s="16"/>
      <c r="B813" s="16"/>
      <c r="C813" s="16"/>
      <c r="D813" s="16"/>
      <c r="E813" s="16"/>
      <c r="F813" s="17"/>
      <c r="G813" s="17"/>
      <c r="H813" s="18"/>
      <c r="I813" s="16"/>
      <c r="J813" s="16"/>
      <c r="K813" s="16"/>
      <c r="L813" s="70" t="e">
        <f t="shared" si="17"/>
        <v>#DIV/0!</v>
      </c>
      <c r="M813" s="16"/>
      <c r="N813" s="17"/>
      <c r="O813" s="16"/>
    </row>
    <row r="814" spans="1:15" x14ac:dyDescent="0.25">
      <c r="A814" s="16"/>
      <c r="B814" s="16"/>
      <c r="C814" s="16"/>
      <c r="D814" s="16"/>
      <c r="E814" s="16"/>
      <c r="F814" s="17"/>
      <c r="G814" s="17"/>
      <c r="H814" s="18"/>
      <c r="I814" s="16"/>
      <c r="J814" s="16"/>
      <c r="K814" s="16"/>
      <c r="L814" s="70" t="e">
        <f t="shared" si="17"/>
        <v>#DIV/0!</v>
      </c>
      <c r="M814" s="16"/>
      <c r="N814" s="17"/>
      <c r="O814" s="16"/>
    </row>
    <row r="815" spans="1:15" x14ac:dyDescent="0.25">
      <c r="A815" s="16"/>
      <c r="B815" s="16"/>
      <c r="C815" s="16"/>
      <c r="D815" s="16"/>
      <c r="E815" s="16"/>
      <c r="F815" s="17"/>
      <c r="G815" s="17"/>
      <c r="H815" s="18"/>
      <c r="I815" s="16"/>
      <c r="J815" s="16"/>
      <c r="K815" s="16"/>
      <c r="L815" s="70" t="e">
        <f t="shared" si="17"/>
        <v>#DIV/0!</v>
      </c>
      <c r="M815" s="16"/>
      <c r="N815" s="17"/>
      <c r="O815" s="16"/>
    </row>
    <row r="816" spans="1:15" x14ac:dyDescent="0.25">
      <c r="A816" s="16"/>
      <c r="B816" s="16"/>
      <c r="C816" s="16"/>
      <c r="D816" s="16"/>
      <c r="E816" s="16"/>
      <c r="F816" s="17"/>
      <c r="G816" s="17"/>
      <c r="H816" s="18"/>
      <c r="I816" s="16"/>
      <c r="J816" s="16"/>
      <c r="K816" s="16"/>
      <c r="L816" s="70" t="e">
        <f t="shared" si="17"/>
        <v>#DIV/0!</v>
      </c>
      <c r="M816" s="16"/>
      <c r="N816" s="17"/>
      <c r="O816" s="16"/>
    </row>
    <row r="817" spans="1:15" x14ac:dyDescent="0.25">
      <c r="A817" s="16"/>
      <c r="B817" s="16"/>
      <c r="C817" s="16"/>
      <c r="D817" s="16"/>
      <c r="E817" s="16"/>
      <c r="F817" s="17"/>
      <c r="G817" s="17"/>
      <c r="H817" s="18"/>
      <c r="I817" s="16"/>
      <c r="J817" s="16"/>
      <c r="K817" s="16"/>
      <c r="L817" s="70" t="e">
        <f t="shared" si="17"/>
        <v>#DIV/0!</v>
      </c>
      <c r="M817" s="16"/>
      <c r="N817" s="17"/>
      <c r="O817" s="16"/>
    </row>
    <row r="818" spans="1:15" x14ac:dyDescent="0.25">
      <c r="A818" s="16"/>
      <c r="B818" s="16"/>
      <c r="C818" s="16"/>
      <c r="D818" s="16"/>
      <c r="E818" s="16"/>
      <c r="F818" s="17"/>
      <c r="G818" s="17"/>
      <c r="H818" s="18"/>
      <c r="I818" s="16"/>
      <c r="J818" s="16"/>
      <c r="K818" s="16"/>
      <c r="L818" s="70" t="e">
        <f t="shared" si="17"/>
        <v>#DIV/0!</v>
      </c>
      <c r="M818" s="16"/>
      <c r="N818" s="17"/>
      <c r="O818" s="16"/>
    </row>
    <row r="819" spans="1:15" x14ac:dyDescent="0.25">
      <c r="A819" s="16"/>
      <c r="B819" s="16"/>
      <c r="C819" s="16"/>
      <c r="D819" s="16"/>
      <c r="E819" s="16"/>
      <c r="F819" s="17"/>
      <c r="G819" s="17"/>
      <c r="H819" s="18"/>
      <c r="I819" s="16"/>
      <c r="J819" s="16"/>
      <c r="K819" s="16"/>
      <c r="L819" s="70" t="e">
        <f t="shared" si="17"/>
        <v>#DIV/0!</v>
      </c>
      <c r="M819" s="16"/>
      <c r="N819" s="17"/>
      <c r="O819" s="16"/>
    </row>
    <row r="820" spans="1:15" x14ac:dyDescent="0.25">
      <c r="A820" s="16"/>
      <c r="B820" s="16"/>
      <c r="C820" s="16"/>
      <c r="D820" s="16"/>
      <c r="E820" s="16"/>
      <c r="F820" s="17"/>
      <c r="G820" s="17"/>
      <c r="H820" s="18"/>
      <c r="I820" s="16"/>
      <c r="J820" s="16"/>
      <c r="K820" s="16"/>
      <c r="L820" s="70" t="e">
        <f t="shared" si="17"/>
        <v>#DIV/0!</v>
      </c>
      <c r="M820" s="16"/>
      <c r="N820" s="17"/>
      <c r="O820" s="16"/>
    </row>
    <row r="821" spans="1:15" x14ac:dyDescent="0.25">
      <c r="A821" s="16"/>
      <c r="B821" s="16"/>
      <c r="C821" s="16"/>
      <c r="D821" s="16"/>
      <c r="E821" s="16"/>
      <c r="F821" s="17"/>
      <c r="G821" s="17"/>
      <c r="H821" s="18"/>
      <c r="I821" s="16"/>
      <c r="J821" s="16"/>
      <c r="K821" s="16"/>
      <c r="L821" s="70" t="e">
        <f t="shared" ref="L821:L884" si="18">IF((K821/D821)&gt;100%,100%,(K821/D821))</f>
        <v>#DIV/0!</v>
      </c>
      <c r="M821" s="16"/>
      <c r="N821" s="17"/>
      <c r="O821" s="16"/>
    </row>
    <row r="822" spans="1:15" x14ac:dyDescent="0.25">
      <c r="A822" s="16"/>
      <c r="B822" s="16"/>
      <c r="C822" s="16"/>
      <c r="D822" s="16"/>
      <c r="E822" s="16"/>
      <c r="F822" s="17"/>
      <c r="G822" s="17"/>
      <c r="H822" s="18"/>
      <c r="I822" s="16"/>
      <c r="J822" s="16"/>
      <c r="K822" s="16"/>
      <c r="L822" s="70" t="e">
        <f t="shared" si="18"/>
        <v>#DIV/0!</v>
      </c>
      <c r="M822" s="16"/>
      <c r="N822" s="17"/>
      <c r="O822" s="16"/>
    </row>
    <row r="823" spans="1:15" x14ac:dyDescent="0.25">
      <c r="A823" s="16"/>
      <c r="B823" s="16"/>
      <c r="C823" s="16"/>
      <c r="D823" s="16"/>
      <c r="E823" s="16"/>
      <c r="F823" s="17"/>
      <c r="G823" s="17"/>
      <c r="H823" s="18"/>
      <c r="I823" s="16"/>
      <c r="J823" s="16"/>
      <c r="K823" s="16"/>
      <c r="L823" s="70" t="e">
        <f t="shared" si="18"/>
        <v>#DIV/0!</v>
      </c>
      <c r="M823" s="16"/>
      <c r="N823" s="17"/>
      <c r="O823" s="16"/>
    </row>
    <row r="824" spans="1:15" x14ac:dyDescent="0.25">
      <c r="A824" s="16"/>
      <c r="B824" s="16"/>
      <c r="C824" s="16"/>
      <c r="D824" s="16"/>
      <c r="E824" s="16"/>
      <c r="F824" s="17"/>
      <c r="G824" s="17"/>
      <c r="H824" s="18"/>
      <c r="I824" s="16"/>
      <c r="J824" s="16"/>
      <c r="K824" s="16"/>
      <c r="L824" s="70" t="e">
        <f t="shared" si="18"/>
        <v>#DIV/0!</v>
      </c>
      <c r="M824" s="16"/>
      <c r="N824" s="17"/>
      <c r="O824" s="16"/>
    </row>
    <row r="825" spans="1:15" x14ac:dyDescent="0.25">
      <c r="A825" s="16"/>
      <c r="B825" s="16"/>
      <c r="C825" s="16"/>
      <c r="D825" s="16"/>
      <c r="E825" s="16"/>
      <c r="F825" s="17"/>
      <c r="G825" s="17"/>
      <c r="H825" s="18"/>
      <c r="I825" s="16"/>
      <c r="J825" s="16"/>
      <c r="K825" s="16"/>
      <c r="L825" s="70" t="e">
        <f t="shared" si="18"/>
        <v>#DIV/0!</v>
      </c>
      <c r="M825" s="16"/>
      <c r="N825" s="17"/>
      <c r="O825" s="16"/>
    </row>
    <row r="826" spans="1:15" x14ac:dyDescent="0.25">
      <c r="A826" s="16"/>
      <c r="B826" s="16"/>
      <c r="C826" s="16"/>
      <c r="D826" s="16"/>
      <c r="E826" s="16"/>
      <c r="F826" s="17"/>
      <c r="G826" s="17"/>
      <c r="H826" s="18"/>
      <c r="I826" s="16"/>
      <c r="J826" s="16"/>
      <c r="K826" s="16"/>
      <c r="L826" s="70" t="e">
        <f t="shared" si="18"/>
        <v>#DIV/0!</v>
      </c>
      <c r="M826" s="16"/>
      <c r="N826" s="17"/>
      <c r="O826" s="16"/>
    </row>
    <row r="827" spans="1:15" x14ac:dyDescent="0.25">
      <c r="A827" s="16"/>
      <c r="B827" s="16"/>
      <c r="C827" s="16"/>
      <c r="D827" s="16"/>
      <c r="E827" s="16"/>
      <c r="F827" s="17"/>
      <c r="G827" s="17"/>
      <c r="H827" s="18"/>
      <c r="I827" s="16"/>
      <c r="J827" s="16"/>
      <c r="K827" s="16"/>
      <c r="L827" s="70" t="e">
        <f t="shared" si="18"/>
        <v>#DIV/0!</v>
      </c>
      <c r="M827" s="16"/>
      <c r="N827" s="17"/>
      <c r="O827" s="16"/>
    </row>
    <row r="828" spans="1:15" x14ac:dyDescent="0.25">
      <c r="A828" s="16"/>
      <c r="B828" s="16"/>
      <c r="C828" s="16"/>
      <c r="D828" s="16"/>
      <c r="E828" s="16"/>
      <c r="F828" s="17"/>
      <c r="G828" s="17"/>
      <c r="H828" s="18"/>
      <c r="I828" s="16"/>
      <c r="J828" s="16"/>
      <c r="K828" s="16"/>
      <c r="L828" s="70" t="e">
        <f t="shared" si="18"/>
        <v>#DIV/0!</v>
      </c>
      <c r="M828" s="16"/>
      <c r="N828" s="17"/>
      <c r="O828" s="16"/>
    </row>
    <row r="829" spans="1:15" x14ac:dyDescent="0.25">
      <c r="A829" s="16"/>
      <c r="B829" s="16"/>
      <c r="C829" s="16"/>
      <c r="D829" s="16"/>
      <c r="E829" s="16"/>
      <c r="F829" s="17"/>
      <c r="G829" s="17"/>
      <c r="H829" s="18"/>
      <c r="I829" s="16"/>
      <c r="J829" s="16"/>
      <c r="K829" s="16"/>
      <c r="L829" s="70" t="e">
        <f t="shared" si="18"/>
        <v>#DIV/0!</v>
      </c>
      <c r="M829" s="16"/>
      <c r="N829" s="17"/>
      <c r="O829" s="16"/>
    </row>
    <row r="830" spans="1:15" x14ac:dyDescent="0.25">
      <c r="A830" s="16"/>
      <c r="B830" s="16"/>
      <c r="C830" s="16"/>
      <c r="D830" s="16"/>
      <c r="E830" s="16"/>
      <c r="F830" s="17"/>
      <c r="G830" s="17"/>
      <c r="H830" s="18"/>
      <c r="I830" s="16"/>
      <c r="J830" s="16"/>
      <c r="K830" s="16"/>
      <c r="L830" s="70" t="e">
        <f t="shared" si="18"/>
        <v>#DIV/0!</v>
      </c>
      <c r="M830" s="16"/>
      <c r="N830" s="17"/>
      <c r="O830" s="16"/>
    </row>
    <row r="831" spans="1:15" x14ac:dyDescent="0.25">
      <c r="A831" s="16"/>
      <c r="B831" s="16"/>
      <c r="C831" s="16"/>
      <c r="D831" s="16"/>
      <c r="E831" s="16"/>
      <c r="F831" s="17"/>
      <c r="G831" s="17"/>
      <c r="H831" s="18"/>
      <c r="I831" s="16"/>
      <c r="J831" s="16"/>
      <c r="K831" s="16"/>
      <c r="L831" s="70" t="e">
        <f t="shared" si="18"/>
        <v>#DIV/0!</v>
      </c>
      <c r="M831" s="16"/>
      <c r="N831" s="17"/>
      <c r="O831" s="16"/>
    </row>
    <row r="832" spans="1:15" x14ac:dyDescent="0.25">
      <c r="A832" s="16"/>
      <c r="B832" s="16"/>
      <c r="C832" s="16"/>
      <c r="D832" s="16"/>
      <c r="E832" s="16"/>
      <c r="F832" s="17"/>
      <c r="G832" s="17"/>
      <c r="H832" s="18"/>
      <c r="I832" s="16"/>
      <c r="J832" s="16"/>
      <c r="K832" s="16"/>
      <c r="L832" s="70" t="e">
        <f t="shared" si="18"/>
        <v>#DIV/0!</v>
      </c>
      <c r="M832" s="16"/>
      <c r="N832" s="17"/>
      <c r="O832" s="16"/>
    </row>
    <row r="833" spans="1:15" x14ac:dyDescent="0.25">
      <c r="A833" s="16"/>
      <c r="B833" s="16"/>
      <c r="C833" s="16"/>
      <c r="D833" s="16"/>
      <c r="E833" s="16"/>
      <c r="F833" s="17"/>
      <c r="G833" s="17"/>
      <c r="H833" s="18"/>
      <c r="I833" s="16"/>
      <c r="J833" s="16"/>
      <c r="K833" s="16"/>
      <c r="L833" s="70" t="e">
        <f t="shared" si="18"/>
        <v>#DIV/0!</v>
      </c>
      <c r="M833" s="16"/>
      <c r="N833" s="17"/>
      <c r="O833" s="16"/>
    </row>
    <row r="834" spans="1:15" x14ac:dyDescent="0.25">
      <c r="A834" s="16"/>
      <c r="B834" s="16"/>
      <c r="C834" s="16"/>
      <c r="D834" s="16"/>
      <c r="E834" s="16"/>
      <c r="F834" s="17"/>
      <c r="G834" s="17"/>
      <c r="H834" s="18"/>
      <c r="I834" s="16"/>
      <c r="J834" s="16"/>
      <c r="K834" s="16"/>
      <c r="L834" s="70" t="e">
        <f t="shared" si="18"/>
        <v>#DIV/0!</v>
      </c>
      <c r="M834" s="16"/>
      <c r="N834" s="17"/>
      <c r="O834" s="16"/>
    </row>
    <row r="835" spans="1:15" x14ac:dyDescent="0.25">
      <c r="A835" s="16"/>
      <c r="B835" s="16"/>
      <c r="C835" s="16"/>
      <c r="D835" s="16"/>
      <c r="E835" s="16"/>
      <c r="F835" s="17"/>
      <c r="G835" s="17"/>
      <c r="H835" s="18"/>
      <c r="I835" s="16"/>
      <c r="J835" s="16"/>
      <c r="K835" s="16"/>
      <c r="L835" s="70" t="e">
        <f t="shared" si="18"/>
        <v>#DIV/0!</v>
      </c>
      <c r="M835" s="16"/>
      <c r="N835" s="17"/>
      <c r="O835" s="16"/>
    </row>
    <row r="836" spans="1:15" x14ac:dyDescent="0.25">
      <c r="A836" s="16"/>
      <c r="B836" s="16"/>
      <c r="C836" s="16"/>
      <c r="D836" s="16"/>
      <c r="E836" s="16"/>
      <c r="F836" s="17"/>
      <c r="G836" s="17"/>
      <c r="H836" s="18"/>
      <c r="I836" s="16"/>
      <c r="J836" s="16"/>
      <c r="K836" s="16"/>
      <c r="L836" s="70" t="e">
        <f t="shared" si="18"/>
        <v>#DIV/0!</v>
      </c>
      <c r="M836" s="16"/>
      <c r="N836" s="17"/>
      <c r="O836" s="16"/>
    </row>
    <row r="837" spans="1:15" x14ac:dyDescent="0.25">
      <c r="A837" s="16"/>
      <c r="B837" s="16"/>
      <c r="C837" s="16"/>
      <c r="D837" s="16"/>
      <c r="E837" s="16"/>
      <c r="F837" s="17"/>
      <c r="G837" s="17"/>
      <c r="H837" s="18"/>
      <c r="I837" s="16"/>
      <c r="J837" s="16"/>
      <c r="K837" s="16"/>
      <c r="L837" s="70" t="e">
        <f t="shared" si="18"/>
        <v>#DIV/0!</v>
      </c>
      <c r="M837" s="16"/>
      <c r="N837" s="17"/>
      <c r="O837" s="16"/>
    </row>
    <row r="838" spans="1:15" x14ac:dyDescent="0.25">
      <c r="A838" s="16"/>
      <c r="B838" s="16"/>
      <c r="C838" s="16"/>
      <c r="D838" s="16"/>
      <c r="E838" s="16"/>
      <c r="F838" s="17"/>
      <c r="G838" s="17"/>
      <c r="H838" s="18"/>
      <c r="I838" s="16"/>
      <c r="J838" s="16"/>
      <c r="K838" s="16"/>
      <c r="L838" s="70" t="e">
        <f t="shared" si="18"/>
        <v>#DIV/0!</v>
      </c>
      <c r="M838" s="16"/>
      <c r="N838" s="17"/>
      <c r="O838" s="16"/>
    </row>
    <row r="839" spans="1:15" x14ac:dyDescent="0.25">
      <c r="A839" s="16"/>
      <c r="B839" s="16"/>
      <c r="C839" s="16"/>
      <c r="D839" s="16"/>
      <c r="E839" s="16"/>
      <c r="F839" s="17"/>
      <c r="G839" s="17"/>
      <c r="H839" s="18"/>
      <c r="I839" s="16"/>
      <c r="J839" s="16"/>
      <c r="K839" s="16"/>
      <c r="L839" s="70" t="e">
        <f t="shared" si="18"/>
        <v>#DIV/0!</v>
      </c>
      <c r="M839" s="16"/>
      <c r="N839" s="17"/>
      <c r="O839" s="16"/>
    </row>
    <row r="840" spans="1:15" x14ac:dyDescent="0.25">
      <c r="A840" s="16"/>
      <c r="B840" s="16"/>
      <c r="C840" s="16"/>
      <c r="D840" s="16"/>
      <c r="E840" s="16"/>
      <c r="F840" s="17"/>
      <c r="G840" s="17"/>
      <c r="H840" s="18"/>
      <c r="I840" s="16"/>
      <c r="J840" s="16"/>
      <c r="K840" s="16"/>
      <c r="L840" s="70" t="e">
        <f t="shared" si="18"/>
        <v>#DIV/0!</v>
      </c>
      <c r="M840" s="16"/>
      <c r="N840" s="17"/>
      <c r="O840" s="16"/>
    </row>
    <row r="841" spans="1:15" x14ac:dyDescent="0.25">
      <c r="A841" s="16"/>
      <c r="B841" s="16"/>
      <c r="C841" s="16"/>
      <c r="D841" s="16"/>
      <c r="E841" s="16"/>
      <c r="F841" s="17"/>
      <c r="G841" s="17"/>
      <c r="H841" s="18"/>
      <c r="I841" s="16"/>
      <c r="J841" s="16"/>
      <c r="K841" s="16"/>
      <c r="L841" s="70" t="e">
        <f t="shared" si="18"/>
        <v>#DIV/0!</v>
      </c>
      <c r="M841" s="16"/>
      <c r="N841" s="17"/>
      <c r="O841" s="16"/>
    </row>
    <row r="842" spans="1:15" x14ac:dyDescent="0.25">
      <c r="A842" s="16"/>
      <c r="B842" s="16"/>
      <c r="C842" s="16"/>
      <c r="D842" s="16"/>
      <c r="E842" s="16"/>
      <c r="F842" s="17"/>
      <c r="G842" s="17"/>
      <c r="H842" s="18"/>
      <c r="I842" s="16"/>
      <c r="J842" s="16"/>
      <c r="K842" s="16"/>
      <c r="L842" s="70" t="e">
        <f t="shared" si="18"/>
        <v>#DIV/0!</v>
      </c>
      <c r="M842" s="16"/>
      <c r="N842" s="17"/>
      <c r="O842" s="16"/>
    </row>
    <row r="843" spans="1:15" x14ac:dyDescent="0.25">
      <c r="A843" s="16"/>
      <c r="B843" s="16"/>
      <c r="C843" s="16"/>
      <c r="D843" s="16"/>
      <c r="E843" s="16"/>
      <c r="F843" s="17"/>
      <c r="G843" s="17"/>
      <c r="H843" s="18"/>
      <c r="I843" s="16"/>
      <c r="J843" s="16"/>
      <c r="K843" s="16"/>
      <c r="L843" s="70" t="e">
        <f t="shared" si="18"/>
        <v>#DIV/0!</v>
      </c>
      <c r="M843" s="16"/>
      <c r="N843" s="17"/>
      <c r="O843" s="16"/>
    </row>
    <row r="844" spans="1:15" x14ac:dyDescent="0.25">
      <c r="A844" s="16"/>
      <c r="B844" s="16"/>
      <c r="C844" s="16"/>
      <c r="D844" s="16"/>
      <c r="E844" s="16"/>
      <c r="F844" s="17"/>
      <c r="G844" s="17"/>
      <c r="H844" s="18"/>
      <c r="I844" s="16"/>
      <c r="J844" s="16"/>
      <c r="K844" s="16"/>
      <c r="L844" s="70" t="e">
        <f t="shared" si="18"/>
        <v>#DIV/0!</v>
      </c>
      <c r="M844" s="16"/>
      <c r="N844" s="17"/>
      <c r="O844" s="16"/>
    </row>
    <row r="845" spans="1:15" x14ac:dyDescent="0.25">
      <c r="A845" s="16"/>
      <c r="B845" s="16"/>
      <c r="C845" s="16"/>
      <c r="D845" s="16"/>
      <c r="E845" s="16"/>
      <c r="F845" s="17"/>
      <c r="G845" s="17"/>
      <c r="H845" s="18"/>
      <c r="I845" s="16"/>
      <c r="J845" s="16"/>
      <c r="K845" s="16"/>
      <c r="L845" s="70" t="e">
        <f t="shared" si="18"/>
        <v>#DIV/0!</v>
      </c>
      <c r="M845" s="16"/>
      <c r="N845" s="17"/>
      <c r="O845" s="16"/>
    </row>
    <row r="846" spans="1:15" x14ac:dyDescent="0.25">
      <c r="A846" s="16"/>
      <c r="B846" s="16"/>
      <c r="C846" s="16"/>
      <c r="D846" s="16"/>
      <c r="E846" s="16"/>
      <c r="F846" s="17"/>
      <c r="G846" s="17"/>
      <c r="H846" s="18"/>
      <c r="I846" s="16"/>
      <c r="J846" s="16"/>
      <c r="K846" s="16"/>
      <c r="L846" s="70" t="e">
        <f t="shared" si="18"/>
        <v>#DIV/0!</v>
      </c>
      <c r="M846" s="16"/>
      <c r="N846" s="17"/>
      <c r="O846" s="16"/>
    </row>
    <row r="847" spans="1:15" x14ac:dyDescent="0.25">
      <c r="A847" s="16"/>
      <c r="B847" s="16"/>
      <c r="C847" s="16"/>
      <c r="D847" s="16"/>
      <c r="E847" s="16"/>
      <c r="F847" s="17"/>
      <c r="G847" s="17"/>
      <c r="H847" s="18"/>
      <c r="I847" s="16"/>
      <c r="J847" s="16"/>
      <c r="K847" s="16"/>
      <c r="L847" s="70" t="e">
        <f t="shared" si="18"/>
        <v>#DIV/0!</v>
      </c>
      <c r="M847" s="16"/>
      <c r="N847" s="17"/>
      <c r="O847" s="16"/>
    </row>
    <row r="848" spans="1:15" x14ac:dyDescent="0.25">
      <c r="A848" s="16"/>
      <c r="B848" s="16"/>
      <c r="C848" s="16"/>
      <c r="D848" s="16"/>
      <c r="E848" s="16"/>
      <c r="F848" s="17"/>
      <c r="G848" s="17"/>
      <c r="H848" s="18"/>
      <c r="I848" s="16"/>
      <c r="J848" s="16"/>
      <c r="K848" s="16"/>
      <c r="L848" s="70" t="e">
        <f t="shared" si="18"/>
        <v>#DIV/0!</v>
      </c>
      <c r="M848" s="16"/>
      <c r="N848" s="17"/>
      <c r="O848" s="16"/>
    </row>
    <row r="849" spans="1:15" x14ac:dyDescent="0.25">
      <c r="A849" s="16"/>
      <c r="B849" s="16"/>
      <c r="C849" s="16"/>
      <c r="D849" s="16"/>
      <c r="E849" s="16"/>
      <c r="F849" s="17"/>
      <c r="G849" s="17"/>
      <c r="H849" s="18"/>
      <c r="I849" s="16"/>
      <c r="J849" s="16"/>
      <c r="K849" s="16"/>
      <c r="L849" s="70" t="e">
        <f t="shared" si="18"/>
        <v>#DIV/0!</v>
      </c>
      <c r="M849" s="16"/>
      <c r="N849" s="17"/>
      <c r="O849" s="16"/>
    </row>
    <row r="850" spans="1:15" x14ac:dyDescent="0.25">
      <c r="A850" s="16"/>
      <c r="B850" s="16"/>
      <c r="C850" s="16"/>
      <c r="D850" s="16"/>
      <c r="E850" s="16"/>
      <c r="F850" s="17"/>
      <c r="G850" s="17"/>
      <c r="H850" s="18"/>
      <c r="I850" s="16"/>
      <c r="J850" s="16"/>
      <c r="K850" s="16"/>
      <c r="L850" s="70" t="e">
        <f t="shared" si="18"/>
        <v>#DIV/0!</v>
      </c>
      <c r="M850" s="16"/>
      <c r="N850" s="17"/>
      <c r="O850" s="16"/>
    </row>
    <row r="851" spans="1:15" x14ac:dyDescent="0.25">
      <c r="A851" s="16"/>
      <c r="B851" s="16"/>
      <c r="C851" s="16"/>
      <c r="D851" s="16"/>
      <c r="E851" s="16"/>
      <c r="F851" s="17"/>
      <c r="G851" s="17"/>
      <c r="H851" s="18"/>
      <c r="I851" s="16"/>
      <c r="J851" s="16"/>
      <c r="K851" s="16"/>
      <c r="L851" s="70" t="e">
        <f t="shared" si="18"/>
        <v>#DIV/0!</v>
      </c>
      <c r="M851" s="16"/>
      <c r="N851" s="17"/>
      <c r="O851" s="16"/>
    </row>
    <row r="852" spans="1:15" x14ac:dyDescent="0.25">
      <c r="A852" s="16"/>
      <c r="B852" s="16"/>
      <c r="C852" s="16"/>
      <c r="D852" s="16"/>
      <c r="E852" s="16"/>
      <c r="F852" s="17"/>
      <c r="G852" s="17"/>
      <c r="H852" s="18"/>
      <c r="I852" s="16"/>
      <c r="J852" s="16"/>
      <c r="K852" s="16"/>
      <c r="L852" s="70" t="e">
        <f t="shared" si="18"/>
        <v>#DIV/0!</v>
      </c>
      <c r="M852" s="16"/>
      <c r="N852" s="17"/>
      <c r="O852" s="16"/>
    </row>
    <row r="853" spans="1:15" x14ac:dyDescent="0.25">
      <c r="A853" s="16"/>
      <c r="B853" s="16"/>
      <c r="C853" s="16"/>
      <c r="D853" s="16"/>
      <c r="E853" s="16"/>
      <c r="F853" s="17"/>
      <c r="G853" s="17"/>
      <c r="H853" s="18"/>
      <c r="I853" s="16"/>
      <c r="J853" s="16"/>
      <c r="K853" s="16"/>
      <c r="L853" s="70" t="e">
        <f t="shared" si="18"/>
        <v>#DIV/0!</v>
      </c>
      <c r="M853" s="16"/>
      <c r="N853" s="17"/>
      <c r="O853" s="16"/>
    </row>
    <row r="854" spans="1:15" x14ac:dyDescent="0.25">
      <c r="A854" s="16"/>
      <c r="B854" s="16"/>
      <c r="C854" s="16"/>
      <c r="D854" s="16"/>
      <c r="E854" s="16"/>
      <c r="F854" s="17"/>
      <c r="G854" s="17"/>
      <c r="H854" s="18"/>
      <c r="I854" s="16"/>
      <c r="J854" s="16"/>
      <c r="K854" s="16"/>
      <c r="L854" s="70" t="e">
        <f t="shared" si="18"/>
        <v>#DIV/0!</v>
      </c>
      <c r="M854" s="16"/>
      <c r="N854" s="17"/>
      <c r="O854" s="16"/>
    </row>
    <row r="855" spans="1:15" x14ac:dyDescent="0.25">
      <c r="A855" s="16"/>
      <c r="B855" s="16"/>
      <c r="C855" s="16"/>
      <c r="D855" s="16"/>
      <c r="E855" s="16"/>
      <c r="F855" s="17"/>
      <c r="G855" s="17"/>
      <c r="H855" s="18"/>
      <c r="I855" s="16"/>
      <c r="J855" s="16"/>
      <c r="K855" s="16"/>
      <c r="L855" s="70" t="e">
        <f t="shared" si="18"/>
        <v>#DIV/0!</v>
      </c>
      <c r="M855" s="16"/>
      <c r="N855" s="17"/>
      <c r="O855" s="16"/>
    </row>
    <row r="856" spans="1:15" x14ac:dyDescent="0.25">
      <c r="A856" s="16"/>
      <c r="B856" s="16"/>
      <c r="C856" s="16"/>
      <c r="D856" s="16"/>
      <c r="E856" s="16"/>
      <c r="F856" s="17"/>
      <c r="G856" s="17"/>
      <c r="H856" s="18"/>
      <c r="I856" s="16"/>
      <c r="J856" s="16"/>
      <c r="K856" s="16"/>
      <c r="L856" s="70" t="e">
        <f t="shared" si="18"/>
        <v>#DIV/0!</v>
      </c>
      <c r="M856" s="16"/>
      <c r="N856" s="17"/>
      <c r="O856" s="16"/>
    </row>
    <row r="857" spans="1:15" x14ac:dyDescent="0.25">
      <c r="A857" s="16"/>
      <c r="B857" s="16"/>
      <c r="C857" s="16"/>
      <c r="D857" s="16"/>
      <c r="E857" s="16"/>
      <c r="F857" s="17"/>
      <c r="G857" s="17"/>
      <c r="H857" s="18"/>
      <c r="I857" s="16"/>
      <c r="J857" s="16"/>
      <c r="K857" s="16"/>
      <c r="L857" s="70" t="e">
        <f t="shared" si="18"/>
        <v>#DIV/0!</v>
      </c>
      <c r="M857" s="16"/>
      <c r="N857" s="17"/>
      <c r="O857" s="16"/>
    </row>
    <row r="858" spans="1:15" x14ac:dyDescent="0.25">
      <c r="A858" s="16"/>
      <c r="B858" s="16"/>
      <c r="C858" s="16"/>
      <c r="D858" s="16"/>
      <c r="E858" s="16"/>
      <c r="F858" s="17"/>
      <c r="G858" s="17"/>
      <c r="H858" s="18"/>
      <c r="I858" s="16"/>
      <c r="J858" s="16"/>
      <c r="K858" s="16"/>
      <c r="L858" s="70" t="e">
        <f t="shared" si="18"/>
        <v>#DIV/0!</v>
      </c>
      <c r="M858" s="16"/>
      <c r="N858" s="17"/>
      <c r="O858" s="16"/>
    </row>
    <row r="859" spans="1:15" x14ac:dyDescent="0.25">
      <c r="A859" s="16"/>
      <c r="B859" s="16"/>
      <c r="C859" s="16"/>
      <c r="D859" s="16"/>
      <c r="E859" s="16"/>
      <c r="F859" s="17"/>
      <c r="G859" s="17"/>
      <c r="H859" s="18"/>
      <c r="I859" s="16"/>
      <c r="J859" s="16"/>
      <c r="K859" s="16"/>
      <c r="L859" s="70" t="e">
        <f t="shared" si="18"/>
        <v>#DIV/0!</v>
      </c>
      <c r="M859" s="16"/>
      <c r="N859" s="17"/>
      <c r="O859" s="16"/>
    </row>
    <row r="860" spans="1:15" x14ac:dyDescent="0.25">
      <c r="A860" s="16"/>
      <c r="B860" s="16"/>
      <c r="C860" s="16"/>
      <c r="D860" s="16"/>
      <c r="E860" s="16"/>
      <c r="F860" s="17"/>
      <c r="G860" s="17"/>
      <c r="H860" s="18"/>
      <c r="I860" s="16"/>
      <c r="J860" s="16"/>
      <c r="K860" s="16"/>
      <c r="L860" s="70" t="e">
        <f t="shared" si="18"/>
        <v>#DIV/0!</v>
      </c>
      <c r="M860" s="16"/>
      <c r="N860" s="17"/>
      <c r="O860" s="16"/>
    </row>
    <row r="861" spans="1:15" x14ac:dyDescent="0.25">
      <c r="A861" s="16"/>
      <c r="B861" s="16"/>
      <c r="C861" s="16"/>
      <c r="D861" s="16"/>
      <c r="E861" s="16"/>
      <c r="F861" s="17"/>
      <c r="G861" s="17"/>
      <c r="H861" s="18"/>
      <c r="I861" s="16"/>
      <c r="J861" s="16"/>
      <c r="K861" s="16"/>
      <c r="L861" s="70" t="e">
        <f t="shared" si="18"/>
        <v>#DIV/0!</v>
      </c>
      <c r="M861" s="16"/>
      <c r="N861" s="17"/>
      <c r="O861" s="16"/>
    </row>
    <row r="862" spans="1:15" x14ac:dyDescent="0.25">
      <c r="A862" s="16"/>
      <c r="B862" s="16"/>
      <c r="C862" s="16"/>
      <c r="D862" s="16"/>
      <c r="E862" s="16"/>
      <c r="F862" s="17"/>
      <c r="G862" s="17"/>
      <c r="H862" s="18"/>
      <c r="I862" s="16"/>
      <c r="J862" s="16"/>
      <c r="K862" s="16"/>
      <c r="L862" s="70" t="e">
        <f t="shared" si="18"/>
        <v>#DIV/0!</v>
      </c>
      <c r="M862" s="16"/>
      <c r="N862" s="17"/>
      <c r="O862" s="16"/>
    </row>
    <row r="863" spans="1:15" x14ac:dyDescent="0.25">
      <c r="A863" s="16"/>
      <c r="B863" s="16"/>
      <c r="C863" s="16"/>
      <c r="D863" s="16"/>
      <c r="E863" s="16"/>
      <c r="F863" s="17"/>
      <c r="G863" s="17"/>
      <c r="H863" s="18"/>
      <c r="I863" s="16"/>
      <c r="J863" s="16"/>
      <c r="K863" s="16"/>
      <c r="L863" s="70" t="e">
        <f t="shared" si="18"/>
        <v>#DIV/0!</v>
      </c>
      <c r="M863" s="16"/>
      <c r="N863" s="17"/>
      <c r="O863" s="16"/>
    </row>
    <row r="864" spans="1:15" x14ac:dyDescent="0.25">
      <c r="A864" s="16"/>
      <c r="B864" s="16"/>
      <c r="C864" s="16"/>
      <c r="D864" s="16"/>
      <c r="E864" s="16"/>
      <c r="F864" s="17"/>
      <c r="G864" s="17"/>
      <c r="H864" s="18"/>
      <c r="I864" s="16"/>
      <c r="J864" s="16"/>
      <c r="K864" s="16"/>
      <c r="L864" s="70" t="e">
        <f t="shared" si="18"/>
        <v>#DIV/0!</v>
      </c>
      <c r="M864" s="16"/>
      <c r="N864" s="17"/>
      <c r="O864" s="16"/>
    </row>
    <row r="865" spans="1:15" x14ac:dyDescent="0.25">
      <c r="A865" s="16"/>
      <c r="B865" s="16"/>
      <c r="C865" s="16"/>
      <c r="D865" s="16"/>
      <c r="E865" s="16"/>
      <c r="F865" s="17"/>
      <c r="G865" s="17"/>
      <c r="H865" s="18"/>
      <c r="I865" s="16"/>
      <c r="J865" s="16"/>
      <c r="K865" s="16"/>
      <c r="L865" s="70" t="e">
        <f t="shared" si="18"/>
        <v>#DIV/0!</v>
      </c>
      <c r="M865" s="16"/>
      <c r="N865" s="17"/>
      <c r="O865" s="16"/>
    </row>
    <row r="866" spans="1:15" x14ac:dyDescent="0.25">
      <c r="A866" s="16"/>
      <c r="B866" s="16"/>
      <c r="C866" s="16"/>
      <c r="D866" s="16"/>
      <c r="E866" s="16"/>
      <c r="F866" s="17"/>
      <c r="G866" s="17"/>
      <c r="H866" s="18"/>
      <c r="I866" s="16"/>
      <c r="J866" s="16"/>
      <c r="K866" s="16"/>
      <c r="L866" s="70" t="e">
        <f t="shared" si="18"/>
        <v>#DIV/0!</v>
      </c>
      <c r="M866" s="16"/>
      <c r="N866" s="17"/>
      <c r="O866" s="16"/>
    </row>
    <row r="867" spans="1:15" x14ac:dyDescent="0.25">
      <c r="A867" s="16"/>
      <c r="B867" s="16"/>
      <c r="C867" s="16"/>
      <c r="D867" s="16"/>
      <c r="E867" s="16"/>
      <c r="F867" s="17"/>
      <c r="G867" s="17"/>
      <c r="H867" s="18"/>
      <c r="I867" s="16"/>
      <c r="J867" s="16"/>
      <c r="K867" s="16"/>
      <c r="L867" s="70" t="e">
        <f t="shared" si="18"/>
        <v>#DIV/0!</v>
      </c>
      <c r="M867" s="16"/>
      <c r="N867" s="17"/>
      <c r="O867" s="16"/>
    </row>
    <row r="868" spans="1:15" x14ac:dyDescent="0.25">
      <c r="A868" s="16"/>
      <c r="B868" s="16"/>
      <c r="C868" s="16"/>
      <c r="D868" s="16"/>
      <c r="E868" s="16"/>
      <c r="F868" s="17"/>
      <c r="G868" s="17"/>
      <c r="H868" s="18"/>
      <c r="I868" s="16"/>
      <c r="J868" s="16"/>
      <c r="K868" s="16"/>
      <c r="L868" s="70" t="e">
        <f t="shared" si="18"/>
        <v>#DIV/0!</v>
      </c>
      <c r="M868" s="16"/>
      <c r="N868" s="17"/>
      <c r="O868" s="16"/>
    </row>
    <row r="869" spans="1:15" x14ac:dyDescent="0.25">
      <c r="A869" s="16"/>
      <c r="B869" s="16"/>
      <c r="C869" s="16"/>
      <c r="D869" s="16"/>
      <c r="E869" s="16"/>
      <c r="F869" s="17"/>
      <c r="G869" s="17"/>
      <c r="H869" s="18"/>
      <c r="I869" s="16"/>
      <c r="J869" s="16"/>
      <c r="K869" s="16"/>
      <c r="L869" s="70" t="e">
        <f t="shared" si="18"/>
        <v>#DIV/0!</v>
      </c>
      <c r="M869" s="16"/>
      <c r="N869" s="17"/>
      <c r="O869" s="16"/>
    </row>
    <row r="870" spans="1:15" x14ac:dyDescent="0.25">
      <c r="A870" s="16"/>
      <c r="B870" s="16"/>
      <c r="C870" s="16"/>
      <c r="D870" s="16"/>
      <c r="E870" s="16"/>
      <c r="F870" s="17"/>
      <c r="G870" s="17"/>
      <c r="H870" s="18"/>
      <c r="I870" s="16"/>
      <c r="J870" s="16"/>
      <c r="K870" s="16"/>
      <c r="L870" s="70" t="e">
        <f t="shared" si="18"/>
        <v>#DIV/0!</v>
      </c>
      <c r="M870" s="16"/>
      <c r="N870" s="17"/>
      <c r="O870" s="16"/>
    </row>
    <row r="871" spans="1:15" x14ac:dyDescent="0.25">
      <c r="A871" s="16"/>
      <c r="B871" s="16"/>
      <c r="C871" s="16"/>
      <c r="D871" s="16"/>
      <c r="E871" s="16"/>
      <c r="F871" s="17"/>
      <c r="G871" s="17"/>
      <c r="H871" s="18"/>
      <c r="I871" s="16"/>
      <c r="J871" s="16"/>
      <c r="K871" s="16"/>
      <c r="L871" s="70" t="e">
        <f t="shared" si="18"/>
        <v>#DIV/0!</v>
      </c>
      <c r="M871" s="16"/>
      <c r="N871" s="17"/>
      <c r="O871" s="16"/>
    </row>
    <row r="872" spans="1:15" x14ac:dyDescent="0.25">
      <c r="A872" s="16"/>
      <c r="B872" s="16"/>
      <c r="C872" s="16"/>
      <c r="D872" s="16"/>
      <c r="E872" s="16"/>
      <c r="F872" s="17"/>
      <c r="G872" s="17"/>
      <c r="H872" s="18"/>
      <c r="I872" s="16"/>
      <c r="J872" s="16"/>
      <c r="K872" s="16"/>
      <c r="L872" s="70" t="e">
        <f t="shared" si="18"/>
        <v>#DIV/0!</v>
      </c>
      <c r="M872" s="16"/>
      <c r="N872" s="17"/>
      <c r="O872" s="16"/>
    </row>
    <row r="873" spans="1:15" x14ac:dyDescent="0.25">
      <c r="A873" s="16"/>
      <c r="B873" s="16"/>
      <c r="C873" s="16"/>
      <c r="D873" s="16"/>
      <c r="E873" s="16"/>
      <c r="F873" s="17"/>
      <c r="G873" s="17"/>
      <c r="H873" s="18"/>
      <c r="I873" s="16"/>
      <c r="J873" s="16"/>
      <c r="K873" s="16"/>
      <c r="L873" s="70" t="e">
        <f t="shared" si="18"/>
        <v>#DIV/0!</v>
      </c>
      <c r="M873" s="16"/>
      <c r="N873" s="17"/>
      <c r="O873" s="16"/>
    </row>
    <row r="874" spans="1:15" x14ac:dyDescent="0.25">
      <c r="A874" s="16"/>
      <c r="B874" s="16"/>
      <c r="C874" s="16"/>
      <c r="D874" s="16"/>
      <c r="E874" s="16"/>
      <c r="F874" s="17"/>
      <c r="G874" s="17"/>
      <c r="H874" s="18"/>
      <c r="I874" s="16"/>
      <c r="J874" s="16"/>
      <c r="K874" s="16"/>
      <c r="L874" s="70" t="e">
        <f t="shared" si="18"/>
        <v>#DIV/0!</v>
      </c>
      <c r="M874" s="16"/>
      <c r="N874" s="17"/>
      <c r="O874" s="16"/>
    </row>
    <row r="875" spans="1:15" x14ac:dyDescent="0.25">
      <c r="A875" s="16"/>
      <c r="B875" s="16"/>
      <c r="C875" s="16"/>
      <c r="D875" s="16"/>
      <c r="E875" s="16"/>
      <c r="F875" s="17"/>
      <c r="G875" s="17"/>
      <c r="H875" s="18"/>
      <c r="I875" s="16"/>
      <c r="J875" s="16"/>
      <c r="K875" s="16"/>
      <c r="L875" s="70" t="e">
        <f t="shared" si="18"/>
        <v>#DIV/0!</v>
      </c>
      <c r="M875" s="16"/>
      <c r="N875" s="17"/>
      <c r="O875" s="16"/>
    </row>
    <row r="876" spans="1:15" x14ac:dyDescent="0.25">
      <c r="A876" s="16"/>
      <c r="B876" s="16"/>
      <c r="C876" s="16"/>
      <c r="D876" s="16"/>
      <c r="E876" s="16"/>
      <c r="F876" s="17"/>
      <c r="G876" s="17"/>
      <c r="H876" s="18"/>
      <c r="I876" s="16"/>
      <c r="J876" s="16"/>
      <c r="K876" s="16"/>
      <c r="L876" s="70" t="e">
        <f t="shared" si="18"/>
        <v>#DIV/0!</v>
      </c>
      <c r="M876" s="16"/>
      <c r="N876" s="17"/>
      <c r="O876" s="16"/>
    </row>
    <row r="877" spans="1:15" x14ac:dyDescent="0.25">
      <c r="A877" s="16"/>
      <c r="B877" s="16"/>
      <c r="C877" s="16"/>
      <c r="D877" s="16"/>
      <c r="E877" s="16"/>
      <c r="F877" s="17"/>
      <c r="G877" s="17"/>
      <c r="H877" s="18"/>
      <c r="I877" s="16"/>
      <c r="J877" s="16"/>
      <c r="K877" s="16"/>
      <c r="L877" s="70" t="e">
        <f t="shared" si="18"/>
        <v>#DIV/0!</v>
      </c>
      <c r="M877" s="16"/>
      <c r="N877" s="17"/>
      <c r="O877" s="16"/>
    </row>
    <row r="878" spans="1:15" x14ac:dyDescent="0.25">
      <c r="A878" s="16"/>
      <c r="B878" s="16"/>
      <c r="C878" s="16"/>
      <c r="D878" s="16"/>
      <c r="E878" s="16"/>
      <c r="F878" s="17"/>
      <c r="G878" s="17"/>
      <c r="H878" s="18"/>
      <c r="I878" s="16"/>
      <c r="J878" s="16"/>
      <c r="K878" s="16"/>
      <c r="L878" s="70" t="e">
        <f t="shared" si="18"/>
        <v>#DIV/0!</v>
      </c>
      <c r="M878" s="16"/>
      <c r="N878" s="17"/>
      <c r="O878" s="16"/>
    </row>
    <row r="879" spans="1:15" x14ac:dyDescent="0.25">
      <c r="A879" s="16"/>
      <c r="B879" s="16"/>
      <c r="C879" s="16"/>
      <c r="D879" s="16"/>
      <c r="E879" s="16"/>
      <c r="F879" s="17"/>
      <c r="G879" s="17"/>
      <c r="H879" s="18"/>
      <c r="I879" s="16"/>
      <c r="J879" s="16"/>
      <c r="K879" s="16"/>
      <c r="L879" s="70" t="e">
        <f t="shared" si="18"/>
        <v>#DIV/0!</v>
      </c>
      <c r="M879" s="16"/>
      <c r="N879" s="17"/>
      <c r="O879" s="16"/>
    </row>
    <row r="880" spans="1:15" x14ac:dyDescent="0.25">
      <c r="A880" s="16"/>
      <c r="B880" s="16"/>
      <c r="C880" s="16"/>
      <c r="D880" s="16"/>
      <c r="E880" s="16"/>
      <c r="F880" s="17"/>
      <c r="G880" s="17"/>
      <c r="H880" s="18"/>
      <c r="I880" s="16"/>
      <c r="J880" s="16"/>
      <c r="K880" s="16"/>
      <c r="L880" s="70" t="e">
        <f t="shared" si="18"/>
        <v>#DIV/0!</v>
      </c>
      <c r="M880" s="16"/>
      <c r="N880" s="17"/>
      <c r="O880" s="16"/>
    </row>
    <row r="881" spans="1:15" x14ac:dyDescent="0.25">
      <c r="A881" s="16"/>
      <c r="B881" s="16"/>
      <c r="C881" s="16"/>
      <c r="D881" s="16"/>
      <c r="E881" s="16"/>
      <c r="F881" s="17"/>
      <c r="G881" s="17"/>
      <c r="H881" s="18"/>
      <c r="I881" s="16"/>
      <c r="J881" s="16"/>
      <c r="K881" s="16"/>
      <c r="L881" s="70" t="e">
        <f t="shared" si="18"/>
        <v>#DIV/0!</v>
      </c>
      <c r="M881" s="16"/>
      <c r="N881" s="17"/>
      <c r="O881" s="16"/>
    </row>
    <row r="882" spans="1:15" x14ac:dyDescent="0.25">
      <c r="A882" s="16"/>
      <c r="B882" s="16"/>
      <c r="C882" s="16"/>
      <c r="D882" s="16"/>
      <c r="E882" s="16"/>
      <c r="F882" s="17"/>
      <c r="G882" s="17"/>
      <c r="H882" s="18"/>
      <c r="I882" s="16"/>
      <c r="J882" s="16"/>
      <c r="K882" s="16"/>
      <c r="L882" s="70" t="e">
        <f t="shared" si="18"/>
        <v>#DIV/0!</v>
      </c>
      <c r="M882" s="16"/>
      <c r="N882" s="17"/>
      <c r="O882" s="16"/>
    </row>
    <row r="883" spans="1:15" x14ac:dyDescent="0.25">
      <c r="A883" s="16"/>
      <c r="B883" s="16"/>
      <c r="C883" s="16"/>
      <c r="D883" s="16"/>
      <c r="E883" s="16"/>
      <c r="F883" s="17"/>
      <c r="G883" s="17"/>
      <c r="H883" s="18"/>
      <c r="I883" s="16"/>
      <c r="J883" s="16"/>
      <c r="K883" s="16"/>
      <c r="L883" s="70" t="e">
        <f t="shared" si="18"/>
        <v>#DIV/0!</v>
      </c>
      <c r="M883" s="16"/>
      <c r="N883" s="17"/>
      <c r="O883" s="16"/>
    </row>
    <row r="884" spans="1:15" x14ac:dyDescent="0.25">
      <c r="A884" s="16"/>
      <c r="B884" s="16"/>
      <c r="C884" s="16"/>
      <c r="D884" s="16"/>
      <c r="E884" s="16"/>
      <c r="F884" s="17"/>
      <c r="G884" s="17"/>
      <c r="H884" s="18"/>
      <c r="I884" s="16"/>
      <c r="J884" s="16"/>
      <c r="K884" s="16"/>
      <c r="L884" s="70" t="e">
        <f t="shared" si="18"/>
        <v>#DIV/0!</v>
      </c>
      <c r="M884" s="16"/>
      <c r="N884" s="17"/>
      <c r="O884" s="16"/>
    </row>
    <row r="885" spans="1:15" x14ac:dyDescent="0.25">
      <c r="A885" s="16"/>
      <c r="B885" s="16"/>
      <c r="C885" s="16"/>
      <c r="D885" s="16"/>
      <c r="E885" s="16"/>
      <c r="F885" s="17"/>
      <c r="G885" s="17"/>
      <c r="H885" s="18"/>
      <c r="I885" s="16"/>
      <c r="J885" s="16"/>
      <c r="K885" s="16"/>
      <c r="L885" s="70" t="e">
        <f t="shared" ref="L885:L938" si="19">IF((K885/D885)&gt;100%,100%,(K885/D885))</f>
        <v>#DIV/0!</v>
      </c>
      <c r="M885" s="16"/>
      <c r="N885" s="17"/>
      <c r="O885" s="16"/>
    </row>
    <row r="886" spans="1:15" x14ac:dyDescent="0.25">
      <c r="A886" s="16"/>
      <c r="B886" s="16"/>
      <c r="C886" s="16"/>
      <c r="D886" s="16"/>
      <c r="E886" s="16"/>
      <c r="F886" s="17"/>
      <c r="G886" s="17"/>
      <c r="H886" s="18"/>
      <c r="I886" s="16"/>
      <c r="J886" s="16"/>
      <c r="K886" s="16"/>
      <c r="L886" s="70" t="e">
        <f t="shared" si="19"/>
        <v>#DIV/0!</v>
      </c>
      <c r="M886" s="16"/>
      <c r="N886" s="17"/>
      <c r="O886" s="16"/>
    </row>
    <row r="887" spans="1:15" x14ac:dyDescent="0.25">
      <c r="A887" s="16"/>
      <c r="B887" s="16"/>
      <c r="C887" s="16"/>
      <c r="D887" s="16"/>
      <c r="E887" s="16"/>
      <c r="F887" s="17"/>
      <c r="G887" s="17"/>
      <c r="H887" s="18"/>
      <c r="I887" s="16"/>
      <c r="J887" s="16"/>
      <c r="K887" s="16"/>
      <c r="L887" s="70" t="e">
        <f t="shared" si="19"/>
        <v>#DIV/0!</v>
      </c>
      <c r="M887" s="16"/>
      <c r="N887" s="17"/>
      <c r="O887" s="16"/>
    </row>
    <row r="888" spans="1:15" x14ac:dyDescent="0.25">
      <c r="A888" s="16"/>
      <c r="B888" s="16"/>
      <c r="C888" s="16"/>
      <c r="D888" s="16"/>
      <c r="E888" s="16"/>
      <c r="F888" s="17"/>
      <c r="G888" s="17"/>
      <c r="H888" s="18"/>
      <c r="I888" s="16"/>
      <c r="J888" s="16"/>
      <c r="K888" s="16"/>
      <c r="L888" s="70" t="e">
        <f t="shared" si="19"/>
        <v>#DIV/0!</v>
      </c>
      <c r="M888" s="16"/>
      <c r="N888" s="17"/>
      <c r="O888" s="16"/>
    </row>
    <row r="889" spans="1:15" x14ac:dyDescent="0.25">
      <c r="A889" s="16"/>
      <c r="B889" s="16"/>
      <c r="C889" s="16"/>
      <c r="D889" s="16"/>
      <c r="E889" s="16"/>
      <c r="F889" s="17"/>
      <c r="G889" s="17"/>
      <c r="H889" s="18"/>
      <c r="I889" s="16"/>
      <c r="J889" s="16"/>
      <c r="K889" s="16"/>
      <c r="L889" s="70" t="e">
        <f t="shared" si="19"/>
        <v>#DIV/0!</v>
      </c>
      <c r="M889" s="16"/>
      <c r="N889" s="17"/>
      <c r="O889" s="16"/>
    </row>
    <row r="890" spans="1:15" x14ac:dyDescent="0.25">
      <c r="A890" s="16"/>
      <c r="B890" s="16"/>
      <c r="C890" s="16"/>
      <c r="D890" s="16"/>
      <c r="E890" s="16"/>
      <c r="F890" s="17"/>
      <c r="G890" s="17"/>
      <c r="H890" s="18"/>
      <c r="I890" s="16"/>
      <c r="J890" s="16"/>
      <c r="K890" s="16"/>
      <c r="L890" s="70" t="e">
        <f t="shared" si="19"/>
        <v>#DIV/0!</v>
      </c>
      <c r="M890" s="16"/>
      <c r="N890" s="17"/>
      <c r="O890" s="16"/>
    </row>
    <row r="891" spans="1:15" x14ac:dyDescent="0.25">
      <c r="A891" s="16"/>
      <c r="B891" s="16"/>
      <c r="C891" s="16"/>
      <c r="D891" s="16"/>
      <c r="E891" s="16"/>
      <c r="F891" s="17"/>
      <c r="G891" s="17"/>
      <c r="H891" s="18"/>
      <c r="I891" s="16"/>
      <c r="J891" s="16"/>
      <c r="K891" s="16"/>
      <c r="L891" s="70" t="e">
        <f t="shared" si="19"/>
        <v>#DIV/0!</v>
      </c>
      <c r="M891" s="16"/>
      <c r="N891" s="17"/>
      <c r="O891" s="16"/>
    </row>
    <row r="892" spans="1:15" x14ac:dyDescent="0.25">
      <c r="A892" s="16"/>
      <c r="B892" s="16"/>
      <c r="C892" s="16"/>
      <c r="D892" s="16"/>
      <c r="E892" s="16"/>
      <c r="F892" s="17"/>
      <c r="G892" s="17"/>
      <c r="H892" s="18"/>
      <c r="I892" s="16"/>
      <c r="J892" s="16"/>
      <c r="K892" s="16"/>
      <c r="L892" s="70" t="e">
        <f t="shared" si="19"/>
        <v>#DIV/0!</v>
      </c>
      <c r="M892" s="16"/>
      <c r="N892" s="17"/>
      <c r="O892" s="16"/>
    </row>
    <row r="893" spans="1:15" x14ac:dyDescent="0.25">
      <c r="A893" s="16"/>
      <c r="B893" s="16"/>
      <c r="C893" s="16"/>
      <c r="D893" s="16"/>
      <c r="E893" s="16"/>
      <c r="F893" s="17"/>
      <c r="G893" s="17"/>
      <c r="H893" s="18"/>
      <c r="I893" s="16"/>
      <c r="J893" s="16"/>
      <c r="K893" s="16"/>
      <c r="L893" s="70" t="e">
        <f t="shared" si="19"/>
        <v>#DIV/0!</v>
      </c>
      <c r="M893" s="16"/>
      <c r="N893" s="17"/>
      <c r="O893" s="16"/>
    </row>
    <row r="894" spans="1:15" x14ac:dyDescent="0.25">
      <c r="A894" s="16"/>
      <c r="B894" s="16"/>
      <c r="C894" s="16"/>
      <c r="D894" s="16"/>
      <c r="E894" s="16"/>
      <c r="F894" s="17"/>
      <c r="G894" s="17"/>
      <c r="H894" s="18"/>
      <c r="I894" s="16"/>
      <c r="J894" s="16"/>
      <c r="K894" s="16"/>
      <c r="L894" s="70" t="e">
        <f t="shared" si="19"/>
        <v>#DIV/0!</v>
      </c>
      <c r="M894" s="16"/>
      <c r="N894" s="17"/>
      <c r="O894" s="16"/>
    </row>
    <row r="895" spans="1:15" x14ac:dyDescent="0.25">
      <c r="A895" s="16"/>
      <c r="B895" s="16"/>
      <c r="C895" s="16"/>
      <c r="D895" s="16"/>
      <c r="E895" s="16"/>
      <c r="F895" s="17"/>
      <c r="G895" s="17"/>
      <c r="H895" s="18"/>
      <c r="I895" s="16"/>
      <c r="J895" s="16"/>
      <c r="K895" s="16"/>
      <c r="L895" s="70" t="e">
        <f t="shared" si="19"/>
        <v>#DIV/0!</v>
      </c>
      <c r="M895" s="16"/>
      <c r="N895" s="17"/>
      <c r="O895" s="16"/>
    </row>
    <row r="896" spans="1:15" x14ac:dyDescent="0.25">
      <c r="A896" s="16"/>
      <c r="B896" s="16"/>
      <c r="C896" s="16"/>
      <c r="D896" s="16"/>
      <c r="E896" s="16"/>
      <c r="F896" s="17"/>
      <c r="G896" s="17"/>
      <c r="H896" s="18"/>
      <c r="I896" s="16"/>
      <c r="J896" s="16"/>
      <c r="K896" s="16"/>
      <c r="L896" s="70" t="e">
        <f t="shared" si="19"/>
        <v>#DIV/0!</v>
      </c>
      <c r="M896" s="16"/>
      <c r="N896" s="17"/>
      <c r="O896" s="16"/>
    </row>
    <row r="897" spans="1:15" x14ac:dyDescent="0.25">
      <c r="A897" s="16"/>
      <c r="B897" s="16"/>
      <c r="C897" s="16"/>
      <c r="D897" s="16"/>
      <c r="E897" s="16"/>
      <c r="F897" s="17"/>
      <c r="G897" s="17"/>
      <c r="H897" s="18"/>
      <c r="I897" s="16"/>
      <c r="J897" s="16"/>
      <c r="K897" s="16"/>
      <c r="L897" s="70" t="e">
        <f t="shared" si="19"/>
        <v>#DIV/0!</v>
      </c>
      <c r="M897" s="16"/>
      <c r="N897" s="17"/>
      <c r="O897" s="16"/>
    </row>
    <row r="898" spans="1:15" x14ac:dyDescent="0.25">
      <c r="A898" s="16"/>
      <c r="B898" s="16"/>
      <c r="C898" s="16"/>
      <c r="D898" s="16"/>
      <c r="E898" s="16"/>
      <c r="F898" s="17"/>
      <c r="G898" s="17"/>
      <c r="H898" s="18"/>
      <c r="I898" s="16"/>
      <c r="J898" s="16"/>
      <c r="K898" s="16"/>
      <c r="L898" s="70" t="e">
        <f t="shared" si="19"/>
        <v>#DIV/0!</v>
      </c>
      <c r="M898" s="16"/>
      <c r="N898" s="17"/>
      <c r="O898" s="16"/>
    </row>
    <row r="899" spans="1:15" x14ac:dyDescent="0.25">
      <c r="A899" s="16"/>
      <c r="B899" s="16"/>
      <c r="C899" s="16"/>
      <c r="D899" s="16"/>
      <c r="E899" s="16"/>
      <c r="F899" s="17"/>
      <c r="G899" s="17"/>
      <c r="H899" s="18"/>
      <c r="I899" s="16"/>
      <c r="J899" s="16"/>
      <c r="K899" s="16"/>
      <c r="L899" s="70" t="e">
        <f t="shared" si="19"/>
        <v>#DIV/0!</v>
      </c>
      <c r="M899" s="16"/>
      <c r="N899" s="17"/>
      <c r="O899" s="16"/>
    </row>
    <row r="900" spans="1:15" x14ac:dyDescent="0.25">
      <c r="A900" s="16"/>
      <c r="B900" s="16"/>
      <c r="C900" s="16"/>
      <c r="D900" s="16"/>
      <c r="E900" s="16"/>
      <c r="F900" s="17"/>
      <c r="G900" s="17"/>
      <c r="H900" s="18"/>
      <c r="I900" s="16"/>
      <c r="J900" s="16"/>
      <c r="K900" s="16"/>
      <c r="L900" s="70" t="e">
        <f t="shared" si="19"/>
        <v>#DIV/0!</v>
      </c>
      <c r="M900" s="16"/>
      <c r="N900" s="17"/>
      <c r="O900" s="16"/>
    </row>
    <row r="901" spans="1:15" x14ac:dyDescent="0.25">
      <c r="A901" s="16"/>
      <c r="B901" s="16"/>
      <c r="C901" s="16"/>
      <c r="D901" s="16"/>
      <c r="E901" s="16"/>
      <c r="F901" s="17"/>
      <c r="G901" s="17"/>
      <c r="H901" s="18"/>
      <c r="I901" s="16"/>
      <c r="J901" s="16"/>
      <c r="K901" s="16"/>
      <c r="L901" s="70" t="e">
        <f t="shared" si="19"/>
        <v>#DIV/0!</v>
      </c>
      <c r="M901" s="16"/>
      <c r="N901" s="17"/>
      <c r="O901" s="16"/>
    </row>
    <row r="902" spans="1:15" x14ac:dyDescent="0.25">
      <c r="A902" s="16"/>
      <c r="B902" s="16"/>
      <c r="C902" s="16"/>
      <c r="D902" s="16"/>
      <c r="E902" s="16"/>
      <c r="F902" s="17"/>
      <c r="G902" s="17"/>
      <c r="H902" s="18"/>
      <c r="I902" s="16"/>
      <c r="J902" s="16"/>
      <c r="K902" s="16"/>
      <c r="L902" s="70" t="e">
        <f t="shared" si="19"/>
        <v>#DIV/0!</v>
      </c>
      <c r="M902" s="16"/>
      <c r="N902" s="17"/>
      <c r="O902" s="16"/>
    </row>
    <row r="903" spans="1:15" x14ac:dyDescent="0.25">
      <c r="A903" s="16"/>
      <c r="B903" s="16"/>
      <c r="C903" s="16"/>
      <c r="D903" s="16"/>
      <c r="E903" s="16"/>
      <c r="F903" s="17"/>
      <c r="G903" s="17"/>
      <c r="H903" s="18"/>
      <c r="I903" s="16"/>
      <c r="J903" s="16"/>
      <c r="K903" s="16"/>
      <c r="L903" s="70" t="e">
        <f t="shared" si="19"/>
        <v>#DIV/0!</v>
      </c>
      <c r="M903" s="16"/>
      <c r="N903" s="17"/>
      <c r="O903" s="16"/>
    </row>
    <row r="904" spans="1:15" x14ac:dyDescent="0.25">
      <c r="A904" s="16"/>
      <c r="B904" s="16"/>
      <c r="C904" s="16"/>
      <c r="D904" s="16"/>
      <c r="E904" s="16"/>
      <c r="F904" s="17"/>
      <c r="G904" s="17"/>
      <c r="H904" s="18"/>
      <c r="I904" s="16"/>
      <c r="J904" s="16"/>
      <c r="K904" s="16"/>
      <c r="L904" s="70" t="e">
        <f t="shared" si="19"/>
        <v>#DIV/0!</v>
      </c>
      <c r="M904" s="16"/>
      <c r="N904" s="17"/>
      <c r="O904" s="16"/>
    </row>
    <row r="905" spans="1:15" x14ac:dyDescent="0.25">
      <c r="A905" s="16"/>
      <c r="B905" s="16"/>
      <c r="C905" s="16"/>
      <c r="D905" s="16"/>
      <c r="E905" s="16"/>
      <c r="F905" s="17"/>
      <c r="G905" s="17"/>
      <c r="H905" s="18"/>
      <c r="I905" s="16"/>
      <c r="J905" s="16"/>
      <c r="K905" s="16"/>
      <c r="L905" s="70" t="e">
        <f t="shared" si="19"/>
        <v>#DIV/0!</v>
      </c>
      <c r="M905" s="16"/>
      <c r="N905" s="17"/>
      <c r="O905" s="16"/>
    </row>
    <row r="906" spans="1:15" x14ac:dyDescent="0.25">
      <c r="A906" s="16"/>
      <c r="B906" s="16"/>
      <c r="C906" s="16"/>
      <c r="D906" s="16"/>
      <c r="E906" s="16"/>
      <c r="F906" s="17"/>
      <c r="G906" s="17"/>
      <c r="H906" s="18"/>
      <c r="I906" s="16"/>
      <c r="J906" s="16"/>
      <c r="K906" s="16"/>
      <c r="L906" s="70" t="e">
        <f t="shared" si="19"/>
        <v>#DIV/0!</v>
      </c>
      <c r="M906" s="16"/>
      <c r="N906" s="17"/>
      <c r="O906" s="16"/>
    </row>
    <row r="907" spans="1:15" x14ac:dyDescent="0.25">
      <c r="A907" s="16"/>
      <c r="B907" s="16"/>
      <c r="C907" s="16"/>
      <c r="D907" s="16"/>
      <c r="E907" s="16"/>
      <c r="F907" s="17"/>
      <c r="G907" s="17"/>
      <c r="H907" s="18"/>
      <c r="I907" s="16"/>
      <c r="J907" s="16"/>
      <c r="K907" s="16"/>
      <c r="L907" s="70" t="e">
        <f t="shared" si="19"/>
        <v>#DIV/0!</v>
      </c>
      <c r="M907" s="16"/>
      <c r="N907" s="17"/>
      <c r="O907" s="16"/>
    </row>
    <row r="908" spans="1:15" x14ac:dyDescent="0.25">
      <c r="A908" s="16"/>
      <c r="B908" s="16"/>
      <c r="C908" s="16"/>
      <c r="D908" s="16"/>
      <c r="E908" s="16"/>
      <c r="F908" s="17"/>
      <c r="G908" s="17"/>
      <c r="H908" s="18"/>
      <c r="I908" s="16"/>
      <c r="J908" s="16"/>
      <c r="K908" s="16"/>
      <c r="L908" s="70" t="e">
        <f t="shared" si="19"/>
        <v>#DIV/0!</v>
      </c>
      <c r="M908" s="16"/>
      <c r="N908" s="17"/>
      <c r="O908" s="16"/>
    </row>
    <row r="909" spans="1:15" x14ac:dyDescent="0.25">
      <c r="A909" s="16"/>
      <c r="B909" s="16"/>
      <c r="C909" s="16"/>
      <c r="D909" s="16"/>
      <c r="E909" s="16"/>
      <c r="F909" s="17"/>
      <c r="G909" s="17"/>
      <c r="H909" s="18"/>
      <c r="I909" s="16"/>
      <c r="J909" s="16"/>
      <c r="K909" s="16"/>
      <c r="L909" s="70" t="e">
        <f t="shared" si="19"/>
        <v>#DIV/0!</v>
      </c>
      <c r="M909" s="16"/>
      <c r="N909" s="17"/>
      <c r="O909" s="16"/>
    </row>
    <row r="910" spans="1:15" x14ac:dyDescent="0.25">
      <c r="A910" s="16"/>
      <c r="B910" s="16"/>
      <c r="C910" s="16"/>
      <c r="D910" s="16"/>
      <c r="E910" s="16"/>
      <c r="F910" s="17"/>
      <c r="G910" s="17"/>
      <c r="H910" s="18"/>
      <c r="I910" s="16"/>
      <c r="J910" s="16"/>
      <c r="K910" s="16"/>
      <c r="L910" s="70" t="e">
        <f t="shared" si="19"/>
        <v>#DIV/0!</v>
      </c>
      <c r="M910" s="16"/>
      <c r="N910" s="17"/>
      <c r="O910" s="16"/>
    </row>
    <row r="911" spans="1:15" x14ac:dyDescent="0.25">
      <c r="A911" s="16"/>
      <c r="B911" s="16"/>
      <c r="C911" s="16"/>
      <c r="D911" s="16"/>
      <c r="E911" s="16"/>
      <c r="F911" s="17"/>
      <c r="G911" s="17"/>
      <c r="H911" s="18"/>
      <c r="I911" s="16"/>
      <c r="J911" s="16"/>
      <c r="K911" s="16"/>
      <c r="L911" s="70" t="e">
        <f t="shared" si="19"/>
        <v>#DIV/0!</v>
      </c>
      <c r="M911" s="16"/>
      <c r="N911" s="17"/>
      <c r="O911" s="16"/>
    </row>
    <row r="912" spans="1:15" x14ac:dyDescent="0.25">
      <c r="A912" s="16"/>
      <c r="B912" s="16"/>
      <c r="C912" s="16"/>
      <c r="D912" s="16"/>
      <c r="E912" s="16"/>
      <c r="F912" s="17"/>
      <c r="G912" s="17"/>
      <c r="H912" s="18"/>
      <c r="I912" s="16"/>
      <c r="J912" s="16"/>
      <c r="K912" s="16"/>
      <c r="L912" s="70" t="e">
        <f t="shared" si="19"/>
        <v>#DIV/0!</v>
      </c>
      <c r="M912" s="16"/>
      <c r="N912" s="17"/>
      <c r="O912" s="16"/>
    </row>
    <row r="913" spans="1:15" x14ac:dyDescent="0.25">
      <c r="A913" s="16"/>
      <c r="B913" s="16"/>
      <c r="C913" s="16"/>
      <c r="D913" s="16"/>
      <c r="E913" s="16"/>
      <c r="F913" s="17"/>
      <c r="G913" s="17"/>
      <c r="H913" s="18"/>
      <c r="I913" s="16"/>
      <c r="J913" s="16"/>
      <c r="K913" s="16"/>
      <c r="L913" s="70" t="e">
        <f t="shared" si="19"/>
        <v>#DIV/0!</v>
      </c>
      <c r="M913" s="16"/>
      <c r="N913" s="17"/>
      <c r="O913" s="16"/>
    </row>
    <row r="914" spans="1:15" x14ac:dyDescent="0.25">
      <c r="A914" s="16"/>
      <c r="B914" s="16"/>
      <c r="C914" s="16"/>
      <c r="D914" s="16"/>
      <c r="E914" s="16"/>
      <c r="F914" s="17"/>
      <c r="G914" s="17"/>
      <c r="H914" s="18"/>
      <c r="I914" s="16"/>
      <c r="J914" s="16"/>
      <c r="K914" s="16"/>
      <c r="L914" s="70" t="e">
        <f t="shared" si="19"/>
        <v>#DIV/0!</v>
      </c>
      <c r="M914" s="16"/>
      <c r="N914" s="17"/>
      <c r="O914" s="16"/>
    </row>
    <row r="915" spans="1:15" x14ac:dyDescent="0.25">
      <c r="A915" s="16"/>
      <c r="B915" s="16"/>
      <c r="C915" s="16"/>
      <c r="D915" s="16"/>
      <c r="E915" s="16"/>
      <c r="F915" s="17"/>
      <c r="G915" s="17"/>
      <c r="H915" s="18"/>
      <c r="I915" s="16"/>
      <c r="J915" s="16"/>
      <c r="K915" s="16"/>
      <c r="L915" s="70" t="e">
        <f t="shared" si="19"/>
        <v>#DIV/0!</v>
      </c>
      <c r="M915" s="16"/>
      <c r="N915" s="17"/>
      <c r="O915" s="16"/>
    </row>
    <row r="916" spans="1:15" x14ac:dyDescent="0.25">
      <c r="A916" s="16"/>
      <c r="B916" s="16"/>
      <c r="C916" s="16"/>
      <c r="D916" s="16"/>
      <c r="E916" s="16"/>
      <c r="F916" s="17"/>
      <c r="G916" s="17"/>
      <c r="H916" s="18"/>
      <c r="I916" s="16"/>
      <c r="J916" s="16"/>
      <c r="K916" s="16"/>
      <c r="L916" s="70" t="e">
        <f t="shared" si="19"/>
        <v>#DIV/0!</v>
      </c>
      <c r="M916" s="16"/>
      <c r="N916" s="17"/>
      <c r="O916" s="16"/>
    </row>
    <row r="917" spans="1:15" x14ac:dyDescent="0.25">
      <c r="A917" s="16"/>
      <c r="B917" s="16"/>
      <c r="C917" s="16"/>
      <c r="D917" s="16"/>
      <c r="E917" s="16"/>
      <c r="F917" s="17"/>
      <c r="G917" s="17"/>
      <c r="H917" s="18"/>
      <c r="I917" s="16"/>
      <c r="J917" s="16"/>
      <c r="K917" s="16"/>
      <c r="L917" s="70" t="e">
        <f t="shared" si="19"/>
        <v>#DIV/0!</v>
      </c>
      <c r="M917" s="16"/>
      <c r="N917" s="17"/>
      <c r="O917" s="16"/>
    </row>
    <row r="918" spans="1:15" x14ac:dyDescent="0.25">
      <c r="A918" s="16"/>
      <c r="B918" s="16"/>
      <c r="C918" s="16"/>
      <c r="D918" s="16"/>
      <c r="E918" s="16"/>
      <c r="F918" s="17"/>
      <c r="G918" s="17"/>
      <c r="H918" s="18"/>
      <c r="I918" s="16"/>
      <c r="J918" s="16"/>
      <c r="K918" s="16"/>
      <c r="L918" s="70" t="e">
        <f t="shared" si="19"/>
        <v>#DIV/0!</v>
      </c>
      <c r="M918" s="16"/>
      <c r="N918" s="17"/>
      <c r="O918" s="16"/>
    </row>
    <row r="919" spans="1:15" x14ac:dyDescent="0.25">
      <c r="A919" s="16"/>
      <c r="B919" s="16"/>
      <c r="C919" s="16"/>
      <c r="D919" s="16"/>
      <c r="E919" s="16"/>
      <c r="F919" s="17"/>
      <c r="G919" s="17"/>
      <c r="H919" s="18"/>
      <c r="I919" s="16"/>
      <c r="J919" s="16"/>
      <c r="K919" s="16"/>
      <c r="L919" s="70" t="e">
        <f t="shared" si="19"/>
        <v>#DIV/0!</v>
      </c>
      <c r="M919" s="16"/>
      <c r="N919" s="17"/>
      <c r="O919" s="16"/>
    </row>
    <row r="920" spans="1:15" x14ac:dyDescent="0.25">
      <c r="A920" s="16"/>
      <c r="B920" s="16"/>
      <c r="C920" s="16"/>
      <c r="D920" s="16"/>
      <c r="E920" s="16"/>
      <c r="F920" s="17"/>
      <c r="G920" s="17"/>
      <c r="H920" s="18"/>
      <c r="I920" s="16"/>
      <c r="J920" s="16"/>
      <c r="K920" s="16"/>
      <c r="L920" s="70" t="e">
        <f t="shared" si="19"/>
        <v>#DIV/0!</v>
      </c>
      <c r="M920" s="16"/>
      <c r="N920" s="17"/>
      <c r="O920" s="16"/>
    </row>
    <row r="921" spans="1:15" x14ac:dyDescent="0.25">
      <c r="A921" s="16"/>
      <c r="B921" s="16"/>
      <c r="C921" s="16"/>
      <c r="D921" s="16"/>
      <c r="E921" s="16"/>
      <c r="F921" s="17"/>
      <c r="G921" s="17"/>
      <c r="H921" s="18"/>
      <c r="I921" s="16"/>
      <c r="J921" s="16"/>
      <c r="K921" s="16"/>
      <c r="L921" s="70" t="e">
        <f t="shared" si="19"/>
        <v>#DIV/0!</v>
      </c>
      <c r="M921" s="16"/>
      <c r="N921" s="17"/>
      <c r="O921" s="16"/>
    </row>
    <row r="922" spans="1:15" x14ac:dyDescent="0.25">
      <c r="A922" s="16"/>
      <c r="B922" s="16"/>
      <c r="C922" s="16"/>
      <c r="D922" s="16"/>
      <c r="E922" s="16"/>
      <c r="F922" s="17"/>
      <c r="G922" s="17"/>
      <c r="H922" s="18"/>
      <c r="I922" s="16"/>
      <c r="J922" s="16"/>
      <c r="K922" s="16"/>
      <c r="L922" s="70" t="e">
        <f t="shared" si="19"/>
        <v>#DIV/0!</v>
      </c>
      <c r="M922" s="16"/>
      <c r="N922" s="17"/>
      <c r="O922" s="16"/>
    </row>
    <row r="923" spans="1:15" ht="33" customHeight="1" x14ac:dyDescent="0.25">
      <c r="A923" s="16"/>
      <c r="B923" s="16"/>
      <c r="C923" s="16"/>
      <c r="D923" s="16"/>
      <c r="E923" s="16"/>
      <c r="F923" s="17"/>
      <c r="G923" s="17"/>
      <c r="H923" s="18"/>
      <c r="I923" s="16"/>
      <c r="J923" s="16"/>
      <c r="K923" s="16"/>
      <c r="L923" s="70" t="e">
        <f t="shared" si="19"/>
        <v>#DIV/0!</v>
      </c>
      <c r="M923" s="16"/>
      <c r="N923" s="17"/>
      <c r="O923" s="16"/>
    </row>
    <row r="924" spans="1:15" ht="33" customHeight="1" x14ac:dyDescent="0.25">
      <c r="A924" s="16"/>
      <c r="B924" s="16"/>
      <c r="C924" s="16"/>
      <c r="D924" s="16"/>
      <c r="E924" s="16"/>
      <c r="F924" s="17"/>
      <c r="G924" s="17"/>
      <c r="H924" s="18"/>
      <c r="I924" s="16"/>
      <c r="J924" s="16"/>
      <c r="K924" s="16"/>
      <c r="L924" s="70" t="e">
        <f t="shared" si="19"/>
        <v>#DIV/0!</v>
      </c>
      <c r="M924" s="16"/>
      <c r="N924" s="17"/>
      <c r="O924" s="16"/>
    </row>
    <row r="925" spans="1:15" ht="33" customHeight="1" x14ac:dyDescent="0.25">
      <c r="A925" s="16"/>
      <c r="B925" s="16"/>
      <c r="C925" s="16"/>
      <c r="D925" s="16"/>
      <c r="E925" s="16"/>
      <c r="F925" s="17"/>
      <c r="G925" s="17"/>
      <c r="H925" s="18"/>
      <c r="I925" s="16"/>
      <c r="J925" s="16"/>
      <c r="K925" s="16"/>
      <c r="L925" s="70" t="e">
        <f t="shared" si="19"/>
        <v>#DIV/0!</v>
      </c>
      <c r="M925" s="16"/>
      <c r="N925" s="17"/>
      <c r="O925" s="16"/>
    </row>
    <row r="926" spans="1:15" x14ac:dyDescent="0.25">
      <c r="A926" s="16"/>
      <c r="B926" s="16"/>
      <c r="C926" s="16"/>
      <c r="D926" s="16"/>
      <c r="E926" s="16"/>
      <c r="F926" s="17"/>
      <c r="G926" s="17"/>
      <c r="H926" s="18"/>
      <c r="I926" s="16"/>
      <c r="J926" s="16"/>
      <c r="K926" s="16"/>
      <c r="L926" s="70" t="e">
        <f t="shared" si="19"/>
        <v>#DIV/0!</v>
      </c>
      <c r="M926" s="16"/>
      <c r="N926" s="17"/>
      <c r="O926" s="16"/>
    </row>
    <row r="927" spans="1:15" x14ac:dyDescent="0.25">
      <c r="A927" s="16"/>
      <c r="B927" s="16"/>
      <c r="C927" s="16"/>
      <c r="D927" s="16"/>
      <c r="E927" s="16"/>
      <c r="F927" s="17"/>
      <c r="G927" s="17"/>
      <c r="H927" s="18"/>
      <c r="I927" s="16"/>
      <c r="J927" s="16"/>
      <c r="K927" s="16"/>
      <c r="L927" s="70" t="e">
        <f t="shared" si="19"/>
        <v>#DIV/0!</v>
      </c>
      <c r="M927" s="16"/>
      <c r="N927" s="17"/>
      <c r="O927" s="16"/>
    </row>
    <row r="928" spans="1:15" x14ac:dyDescent="0.25">
      <c r="A928" s="16"/>
      <c r="B928" s="16"/>
      <c r="C928" s="16"/>
      <c r="D928" s="16"/>
      <c r="E928" s="16"/>
      <c r="F928" s="17"/>
      <c r="G928" s="17"/>
      <c r="H928" s="18"/>
      <c r="I928" s="16"/>
      <c r="J928" s="16"/>
      <c r="K928" s="16"/>
      <c r="L928" s="70" t="e">
        <f t="shared" si="19"/>
        <v>#DIV/0!</v>
      </c>
      <c r="M928" s="16"/>
      <c r="N928" s="17"/>
      <c r="O928" s="16"/>
    </row>
    <row r="929" spans="1:15" x14ac:dyDescent="0.25">
      <c r="A929" s="16"/>
      <c r="B929" s="16"/>
      <c r="C929" s="16"/>
      <c r="D929" s="16"/>
      <c r="E929" s="16"/>
      <c r="F929" s="17"/>
      <c r="G929" s="17"/>
      <c r="H929" s="18"/>
      <c r="I929" s="16"/>
      <c r="J929" s="16"/>
      <c r="K929" s="16"/>
      <c r="L929" s="70" t="e">
        <f t="shared" si="19"/>
        <v>#DIV/0!</v>
      </c>
      <c r="M929" s="16"/>
      <c r="N929" s="17"/>
      <c r="O929" s="16"/>
    </row>
    <row r="930" spans="1:15" x14ac:dyDescent="0.25">
      <c r="A930" s="16"/>
      <c r="B930" s="16"/>
      <c r="C930" s="16"/>
      <c r="D930" s="16"/>
      <c r="E930" s="16"/>
      <c r="F930" s="17"/>
      <c r="G930" s="17"/>
      <c r="H930" s="18"/>
      <c r="I930" s="16"/>
      <c r="J930" s="16"/>
      <c r="K930" s="16"/>
      <c r="L930" s="70" t="e">
        <f t="shared" si="19"/>
        <v>#DIV/0!</v>
      </c>
      <c r="M930" s="16"/>
      <c r="N930" s="17"/>
      <c r="O930" s="16"/>
    </row>
    <row r="931" spans="1:15" x14ac:dyDescent="0.25">
      <c r="A931" s="16"/>
      <c r="B931" s="16"/>
      <c r="C931" s="16"/>
      <c r="D931" s="16"/>
      <c r="E931" s="16"/>
      <c r="F931" s="17"/>
      <c r="G931" s="17"/>
      <c r="H931" s="18"/>
      <c r="I931" s="16"/>
      <c r="J931" s="16"/>
      <c r="K931" s="16"/>
      <c r="L931" s="70" t="e">
        <f t="shared" si="19"/>
        <v>#DIV/0!</v>
      </c>
      <c r="M931" s="16"/>
      <c r="N931" s="17"/>
      <c r="O931" s="16"/>
    </row>
    <row r="932" spans="1:15" x14ac:dyDescent="0.25">
      <c r="A932" s="16"/>
      <c r="B932" s="16"/>
      <c r="C932" s="16"/>
      <c r="D932" s="16"/>
      <c r="E932" s="16"/>
      <c r="F932" s="17"/>
      <c r="G932" s="17"/>
      <c r="H932" s="18"/>
      <c r="I932" s="16"/>
      <c r="J932" s="16"/>
      <c r="K932" s="16"/>
      <c r="L932" s="70" t="e">
        <f t="shared" si="19"/>
        <v>#DIV/0!</v>
      </c>
      <c r="M932" s="16"/>
      <c r="N932" s="17"/>
      <c r="O932" s="16"/>
    </row>
    <row r="933" spans="1:15" x14ac:dyDescent="0.25">
      <c r="A933" s="16"/>
      <c r="B933" s="16"/>
      <c r="C933" s="16"/>
      <c r="D933" s="16"/>
      <c r="E933" s="16"/>
      <c r="F933" s="17"/>
      <c r="G933" s="17"/>
      <c r="H933" s="18"/>
      <c r="I933" s="16"/>
      <c r="J933" s="16"/>
      <c r="K933" s="16"/>
      <c r="L933" s="70" t="e">
        <f t="shared" si="19"/>
        <v>#DIV/0!</v>
      </c>
      <c r="M933" s="16"/>
      <c r="N933" s="17"/>
      <c r="O933" s="16"/>
    </row>
    <row r="934" spans="1:15" x14ac:dyDescent="0.25">
      <c r="A934" s="16"/>
      <c r="B934" s="16"/>
      <c r="C934" s="16"/>
      <c r="D934" s="16"/>
      <c r="E934" s="16"/>
      <c r="F934" s="17"/>
      <c r="G934" s="17"/>
      <c r="H934" s="18"/>
      <c r="I934" s="16"/>
      <c r="J934" s="16"/>
      <c r="K934" s="16"/>
      <c r="L934" s="70" t="e">
        <f t="shared" si="19"/>
        <v>#DIV/0!</v>
      </c>
      <c r="M934" s="16"/>
      <c r="N934" s="17"/>
      <c r="O934" s="16"/>
    </row>
    <row r="935" spans="1:15" x14ac:dyDescent="0.25">
      <c r="A935" s="16"/>
      <c r="B935" s="16"/>
      <c r="C935" s="16"/>
      <c r="D935" s="16"/>
      <c r="E935" s="16"/>
      <c r="F935" s="17"/>
      <c r="G935" s="17"/>
      <c r="H935" s="18"/>
      <c r="I935" s="16"/>
      <c r="J935" s="16"/>
      <c r="K935" s="16"/>
      <c r="L935" s="70" t="e">
        <f t="shared" si="19"/>
        <v>#DIV/0!</v>
      </c>
      <c r="M935" s="16"/>
      <c r="N935" s="17"/>
      <c r="O935" s="16"/>
    </row>
    <row r="936" spans="1:15" x14ac:dyDescent="0.25">
      <c r="A936" s="16"/>
      <c r="B936" s="16"/>
      <c r="C936" s="16"/>
      <c r="D936" s="16"/>
      <c r="E936" s="16"/>
      <c r="F936" s="17"/>
      <c r="G936" s="17"/>
      <c r="H936" s="18"/>
      <c r="I936" s="16"/>
      <c r="J936" s="16"/>
      <c r="K936" s="16"/>
      <c r="L936" s="70" t="e">
        <f t="shared" si="19"/>
        <v>#DIV/0!</v>
      </c>
      <c r="M936" s="16"/>
      <c r="N936" s="17"/>
      <c r="O936" s="16"/>
    </row>
    <row r="937" spans="1:15" x14ac:dyDescent="0.25">
      <c r="A937" s="16"/>
      <c r="B937" s="16"/>
      <c r="C937" s="16"/>
      <c r="D937" s="16"/>
      <c r="E937" s="16"/>
      <c r="F937" s="17"/>
      <c r="G937" s="17"/>
      <c r="H937" s="18"/>
      <c r="I937" s="16"/>
      <c r="J937" s="16"/>
      <c r="K937" s="16"/>
      <c r="L937" s="70" t="e">
        <f t="shared" si="19"/>
        <v>#DIV/0!</v>
      </c>
      <c r="M937" s="16"/>
      <c r="N937" s="17"/>
      <c r="O937" s="16"/>
    </row>
    <row r="938" spans="1:15" x14ac:dyDescent="0.25">
      <c r="A938" s="16"/>
      <c r="B938" s="16"/>
      <c r="C938" s="16"/>
      <c r="D938" s="16"/>
      <c r="E938" s="16"/>
      <c r="F938" s="17"/>
      <c r="G938" s="17"/>
      <c r="H938" s="18"/>
      <c r="I938" s="16"/>
      <c r="J938" s="16"/>
      <c r="K938" s="16"/>
      <c r="L938" s="70" t="e">
        <f t="shared" si="19"/>
        <v>#DIV/0!</v>
      </c>
      <c r="M938" s="16"/>
      <c r="N938" s="17"/>
      <c r="O938" s="16"/>
    </row>
  </sheetData>
  <sheetProtection algorithmName="SHA-512" hashValue="cT1Y4jYT7L7ZuNUxRKu+heVh+UCgVkWN6TxAUtJkVMVOX8epXZGtfKOtdExGeO+jrRPT3EN4a1XuzmhMJknF9Q==" saltValue="gD5QUT8qiYoPUY8lDCXjzQ==" spinCount="100000" sheet="1" formatCells="0" insertRows="0" insertHyperlinks="0" sort="0" autoFilter="0"/>
  <dataConsolidate/>
  <mergeCells count="96">
    <mergeCell ref="D41:E41"/>
    <mergeCell ref="L41:N41"/>
    <mergeCell ref="D26:E26"/>
    <mergeCell ref="L26:N26"/>
    <mergeCell ref="D27:E27"/>
    <mergeCell ref="L27:N27"/>
    <mergeCell ref="D28:E28"/>
    <mergeCell ref="L28:N28"/>
    <mergeCell ref="D30:E30"/>
    <mergeCell ref="L30:N30"/>
    <mergeCell ref="D31:E31"/>
    <mergeCell ref="L31:N31"/>
    <mergeCell ref="D32:E32"/>
    <mergeCell ref="L32:N32"/>
    <mergeCell ref="D39:E39"/>
    <mergeCell ref="D8:E8"/>
    <mergeCell ref="D9:E9"/>
    <mergeCell ref="D24:E24"/>
    <mergeCell ref="L24:N24"/>
    <mergeCell ref="D25:E25"/>
    <mergeCell ref="D13:E13"/>
    <mergeCell ref="L13:N13"/>
    <mergeCell ref="D14:E14"/>
    <mergeCell ref="L14:N14"/>
    <mergeCell ref="D15:E15"/>
    <mergeCell ref="L15:N15"/>
    <mergeCell ref="D10:E10"/>
    <mergeCell ref="L10:N10"/>
    <mergeCell ref="D11:E11"/>
    <mergeCell ref="L11:N11"/>
    <mergeCell ref="D12:E12"/>
    <mergeCell ref="H45:H46"/>
    <mergeCell ref="B1:J1"/>
    <mergeCell ref="A7:F7"/>
    <mergeCell ref="G7:I7"/>
    <mergeCell ref="K1:O1"/>
    <mergeCell ref="K2:O2"/>
    <mergeCell ref="K3:O3"/>
    <mergeCell ref="B2:J3"/>
    <mergeCell ref="A1:A3"/>
    <mergeCell ref="D36:E36"/>
    <mergeCell ref="L36:N36"/>
    <mergeCell ref="A4:O4"/>
    <mergeCell ref="K7:O7"/>
    <mergeCell ref="A6:O6"/>
    <mergeCell ref="L8:N8"/>
    <mergeCell ref="L9:N9"/>
    <mergeCell ref="A45:A46"/>
    <mergeCell ref="A44:J44"/>
    <mergeCell ref="A43:O43"/>
    <mergeCell ref="C45:C46"/>
    <mergeCell ref="F45:G45"/>
    <mergeCell ref="M45:M46"/>
    <mergeCell ref="N45:N46"/>
    <mergeCell ref="O45:O46"/>
    <mergeCell ref="B45:B46"/>
    <mergeCell ref="D45:D46"/>
    <mergeCell ref="E45:E46"/>
    <mergeCell ref="K44:O44"/>
    <mergeCell ref="K45:K46"/>
    <mergeCell ref="I45:I46"/>
    <mergeCell ref="L45:L46"/>
    <mergeCell ref="J45:J46"/>
    <mergeCell ref="L12:N12"/>
    <mergeCell ref="D18:E18"/>
    <mergeCell ref="L18:N18"/>
    <mergeCell ref="D19:E19"/>
    <mergeCell ref="L19:N19"/>
    <mergeCell ref="D20:E20"/>
    <mergeCell ref="L20:N20"/>
    <mergeCell ref="D16:E16"/>
    <mergeCell ref="L16:N16"/>
    <mergeCell ref="D17:E17"/>
    <mergeCell ref="L17:N17"/>
    <mergeCell ref="D21:E21"/>
    <mergeCell ref="L21:N21"/>
    <mergeCell ref="D22:E22"/>
    <mergeCell ref="L22:N22"/>
    <mergeCell ref="D23:E23"/>
    <mergeCell ref="L23:N23"/>
    <mergeCell ref="L39:N39"/>
    <mergeCell ref="D40:E40"/>
    <mergeCell ref="L40:N40"/>
    <mergeCell ref="L25:N25"/>
    <mergeCell ref="D37:E37"/>
    <mergeCell ref="L37:N37"/>
    <mergeCell ref="D38:E38"/>
    <mergeCell ref="L38:N38"/>
    <mergeCell ref="D33:E33"/>
    <mergeCell ref="L33:N33"/>
    <mergeCell ref="D34:E34"/>
    <mergeCell ref="L34:N34"/>
    <mergeCell ref="D35:E35"/>
    <mergeCell ref="L35:N35"/>
    <mergeCell ref="D29:E29"/>
    <mergeCell ref="L29:N29"/>
  </mergeCells>
  <conditionalFormatting sqref="L47:L52 L54:L55 L80:L81 L92 L57:L69 L95:L938 O9:O41">
    <cfRule type="containsErrors" dxfId="13" priority="38">
      <formula>ISERROR(L9)</formula>
    </cfRule>
  </conditionalFormatting>
  <conditionalFormatting sqref="L53">
    <cfRule type="containsErrors" dxfId="12" priority="18">
      <formula>ISERROR(L53)</formula>
    </cfRule>
  </conditionalFormatting>
  <conditionalFormatting sqref="L56">
    <cfRule type="containsErrors" dxfId="11" priority="17">
      <formula>ISERROR(L56)</formula>
    </cfRule>
  </conditionalFormatting>
  <conditionalFormatting sqref="L70">
    <cfRule type="containsErrors" dxfId="10" priority="15">
      <formula>ISERROR(L70)</formula>
    </cfRule>
  </conditionalFormatting>
  <conditionalFormatting sqref="L93">
    <cfRule type="containsErrors" dxfId="9" priority="8">
      <formula>ISERROR(L93)</formula>
    </cfRule>
  </conditionalFormatting>
  <conditionalFormatting sqref="L82:L87">
    <cfRule type="containsErrors" dxfId="8" priority="11">
      <formula>ISERROR(L82)</formula>
    </cfRule>
  </conditionalFormatting>
  <conditionalFormatting sqref="L89">
    <cfRule type="containsErrors" dxfId="7" priority="10">
      <formula>ISERROR(L89)</formula>
    </cfRule>
  </conditionalFormatting>
  <conditionalFormatting sqref="L91">
    <cfRule type="containsErrors" dxfId="6" priority="9">
      <formula>ISERROR(L91)</formula>
    </cfRule>
  </conditionalFormatting>
  <conditionalFormatting sqref="L90">
    <cfRule type="containsErrors" dxfId="5" priority="7">
      <formula>ISERROR(L90)</formula>
    </cfRule>
  </conditionalFormatting>
  <conditionalFormatting sqref="L71">
    <cfRule type="containsErrors" dxfId="4" priority="6">
      <formula>ISERROR(L71)</formula>
    </cfRule>
  </conditionalFormatting>
  <conditionalFormatting sqref="L72">
    <cfRule type="containsErrors" dxfId="3" priority="5">
      <formula>ISERROR(L72)</formula>
    </cfRule>
  </conditionalFormatting>
  <conditionalFormatting sqref="L73:L79">
    <cfRule type="containsErrors" dxfId="2" priority="3">
      <formula>ISERROR(L73)</formula>
    </cfRule>
  </conditionalFormatting>
  <conditionalFormatting sqref="L88">
    <cfRule type="containsErrors" dxfId="1" priority="2">
      <formula>ISERROR(L88)</formula>
    </cfRule>
  </conditionalFormatting>
  <conditionalFormatting sqref="L94">
    <cfRule type="containsErrors" dxfId="0" priority="1">
      <formula>ISERROR(L94)</formula>
    </cfRule>
  </conditionalFormatting>
  <dataValidations count="9">
    <dataValidation type="decimal" allowBlank="1" showInputMessage="1" showErrorMessage="1" sqref="L47:L938 O9:O41" xr:uid="{2EA01066-FD7A-4D6C-8CE9-DE7DEE42B2D5}">
      <formula1>0</formula1>
      <formula2>1</formula2>
    </dataValidation>
    <dataValidation type="whole" allowBlank="1" showInputMessage="1" showErrorMessage="1" sqref="D47:D55 D58:D61 D66:D71 D73:D1048576" xr:uid="{224D98CB-81BC-442F-8A05-C9A6A69055F0}">
      <formula1>1</formula1>
      <formula2>5000</formula2>
    </dataValidation>
    <dataValidation type="whole" allowBlank="1" showInputMessage="1" showErrorMessage="1" sqref="D62:D65" xr:uid="{976D7A77-0AFB-4201-A900-435213F0C155}">
      <formula1>1</formula1>
      <formula2>1000000</formula2>
    </dataValidation>
    <dataValidation type="whole" allowBlank="1" showInputMessage="1" showErrorMessage="1" sqref="D72" xr:uid="{6FE5D7F6-06ED-44BB-B253-7381F00C28AD}">
      <formula1>1</formula1>
      <formula2>20000</formula2>
    </dataValidation>
    <dataValidation type="list" showInputMessage="1" showErrorMessage="1" sqref="N47:N938" xr:uid="{DE8880AD-4086-4615-BB21-13B881D4E458}">
      <formula1>PERIODO_DE_SEGUIMIENTO</formula1>
    </dataValidation>
    <dataValidation type="list" allowBlank="1" showInputMessage="1" showErrorMessage="1" sqref="I47:I1048576" xr:uid="{48283215-8782-4E71-AF97-A045AC9C38E9}">
      <formula1>NOMBRE_PROCESO</formula1>
    </dataValidation>
    <dataValidation type="list" allowBlank="1" showInputMessage="1" showErrorMessage="1" sqref="A9:A41" xr:uid="{158DC68B-0A81-4E54-A86A-5A2861ED78B8}">
      <formula1>Componente_de_Gestión</formula1>
    </dataValidation>
    <dataValidation type="list" allowBlank="1" showInputMessage="1" showErrorMessage="1" sqref="F9:F41" xr:uid="{DF6D8787-35A1-496C-A647-FB9901280C78}">
      <formula1>INDIRECT(D9)</formula1>
    </dataValidation>
    <dataValidation type="list" allowBlank="1" showInputMessage="1" showErrorMessage="1" sqref="B9:D41"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52" max="1638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H47:H1048576</xm:sqref>
        </x14:dataValidation>
        <x14:dataValidation type="list" allowBlank="1" showInputMessage="1" showErrorMessage="1" xr:uid="{102876A5-912F-471D-858D-A1FCF6A0636B}">
          <x14:formula1>
            <xm:f>'Hoja 2'!$AH$5:$AH$69</xm:f>
          </x14:formula1>
          <xm:sqref>B47:B1048576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1" t="s">
        <v>26</v>
      </c>
      <c r="B2" s="13" t="s">
        <v>77</v>
      </c>
      <c r="C2" s="133" t="s">
        <v>40</v>
      </c>
      <c r="D2" s="133"/>
      <c r="E2" s="133"/>
      <c r="F2" s="133"/>
    </row>
    <row r="3" spans="1:57" ht="27.75" customHeight="1" x14ac:dyDescent="0.25">
      <c r="A3" s="131"/>
      <c r="B3" s="131" t="s">
        <v>42</v>
      </c>
      <c r="C3" s="131" t="s">
        <v>41</v>
      </c>
      <c r="D3" s="131" t="s">
        <v>2</v>
      </c>
      <c r="E3" s="131" t="s">
        <v>205</v>
      </c>
      <c r="F3" s="131" t="s">
        <v>206</v>
      </c>
      <c r="G3" s="131" t="s">
        <v>169</v>
      </c>
      <c r="H3" s="131" t="s">
        <v>27</v>
      </c>
      <c r="I3" s="131" t="s">
        <v>43</v>
      </c>
      <c r="J3" s="131" t="s">
        <v>44</v>
      </c>
      <c r="K3" s="131" t="s">
        <v>512</v>
      </c>
      <c r="L3" s="131" t="s">
        <v>50</v>
      </c>
      <c r="M3" s="131" t="s">
        <v>45</v>
      </c>
      <c r="N3" s="131" t="s">
        <v>46</v>
      </c>
      <c r="O3" s="131" t="s">
        <v>47</v>
      </c>
      <c r="P3" s="131" t="s">
        <v>48</v>
      </c>
      <c r="Q3" s="131" t="s">
        <v>49</v>
      </c>
      <c r="R3" s="131" t="s">
        <v>28</v>
      </c>
      <c r="S3" s="131" t="s">
        <v>207</v>
      </c>
      <c r="T3" s="131" t="s">
        <v>208</v>
      </c>
      <c r="V3" s="131" t="s">
        <v>209</v>
      </c>
      <c r="X3" s="131" t="s">
        <v>210</v>
      </c>
      <c r="Z3" s="131" t="s">
        <v>211</v>
      </c>
      <c r="AB3" s="131" t="s">
        <v>60</v>
      </c>
      <c r="AD3" s="131" t="s">
        <v>58</v>
      </c>
      <c r="AE3" s="131" t="s">
        <v>57</v>
      </c>
      <c r="AG3" s="131" t="s">
        <v>78</v>
      </c>
      <c r="AH3" s="131" t="s">
        <v>87</v>
      </c>
      <c r="AI3" s="132" t="s">
        <v>97</v>
      </c>
      <c r="AK3" s="131" t="s">
        <v>59</v>
      </c>
      <c r="AM3" s="131" t="s">
        <v>60</v>
      </c>
      <c r="AN3" s="131" t="s">
        <v>58</v>
      </c>
      <c r="AO3" s="131" t="s">
        <v>57</v>
      </c>
      <c r="AQ3" s="131" t="s">
        <v>78</v>
      </c>
      <c r="AR3" s="131" t="s">
        <v>87</v>
      </c>
      <c r="AS3" s="131" t="s">
        <v>96</v>
      </c>
      <c r="AT3" s="132" t="s">
        <v>97</v>
      </c>
      <c r="AX3" s="31" t="s">
        <v>281</v>
      </c>
      <c r="AY3" s="32" t="s">
        <v>282</v>
      </c>
      <c r="AZ3" s="34">
        <v>2023</v>
      </c>
      <c r="BA3" s="34">
        <v>2024</v>
      </c>
      <c r="BB3" s="34">
        <v>2025</v>
      </c>
      <c r="BC3" s="34">
        <v>2026</v>
      </c>
      <c r="BD3" s="33" t="s">
        <v>283</v>
      </c>
      <c r="BE3" s="50" t="s">
        <v>397</v>
      </c>
    </row>
    <row r="4" spans="1:57" ht="30" customHeight="1" x14ac:dyDescent="0.25">
      <c r="A4" s="131"/>
      <c r="B4" s="131"/>
      <c r="C4" s="131"/>
      <c r="D4" s="131"/>
      <c r="E4" s="131"/>
      <c r="F4" s="131"/>
      <c r="G4" s="131"/>
      <c r="H4" s="131"/>
      <c r="I4" s="131"/>
      <c r="J4" s="131"/>
      <c r="K4" s="131"/>
      <c r="L4" s="131"/>
      <c r="M4" s="131"/>
      <c r="N4" s="131"/>
      <c r="O4" s="131"/>
      <c r="P4" s="131"/>
      <c r="Q4" s="131"/>
      <c r="R4" s="131"/>
      <c r="S4" s="131"/>
      <c r="T4" s="131"/>
      <c r="V4" s="131"/>
      <c r="X4" s="131"/>
      <c r="Z4" s="131"/>
      <c r="AB4" s="131"/>
      <c r="AD4" s="131"/>
      <c r="AE4" s="131"/>
      <c r="AG4" s="131"/>
      <c r="AH4" s="131"/>
      <c r="AI4" s="132"/>
      <c r="AK4" s="131"/>
      <c r="AM4" s="131"/>
      <c r="AN4" s="131"/>
      <c r="AO4" s="131"/>
      <c r="AQ4" s="131"/>
      <c r="AR4" s="131"/>
      <c r="AS4" s="131"/>
      <c r="AT4" s="132"/>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4"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4"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4"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4"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4"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4"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4"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4"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4"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4"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4"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4" t="s">
        <v>532</v>
      </c>
      <c r="U16" s="1" t="s">
        <v>252</v>
      </c>
      <c r="Y16" s="1" t="s">
        <v>253</v>
      </c>
      <c r="AH16" s="1" t="s">
        <v>139</v>
      </c>
      <c r="AR16" s="1" t="s">
        <v>116</v>
      </c>
      <c r="AX16" s="58" t="s">
        <v>526</v>
      </c>
      <c r="AY16" s="35" t="s">
        <v>639</v>
      </c>
      <c r="AZ16" s="36">
        <v>10</v>
      </c>
      <c r="BA16" s="36">
        <v>25</v>
      </c>
      <c r="BB16" s="36">
        <v>40</v>
      </c>
      <c r="BC16" s="36">
        <v>50</v>
      </c>
      <c r="BD16" s="12" t="s">
        <v>286</v>
      </c>
      <c r="BE16" s="36">
        <v>16</v>
      </c>
    </row>
    <row r="17" spans="1:57" ht="168" x14ac:dyDescent="0.25">
      <c r="A17" s="1" t="s">
        <v>17</v>
      </c>
      <c r="C17" s="25"/>
      <c r="D17" s="25"/>
      <c r="E17" s="26" t="s">
        <v>183</v>
      </c>
      <c r="F17" s="64"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4"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4"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4"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4"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4"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4"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4"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4"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4"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4"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4"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4"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4"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4"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4"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4"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4"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4"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4"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4"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4"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4"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4"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4" t="s">
        <v>550</v>
      </c>
      <c r="AH41" s="1" t="s">
        <v>158</v>
      </c>
      <c r="AR41" s="1" t="s">
        <v>139</v>
      </c>
      <c r="AX41" s="37" t="s">
        <v>551</v>
      </c>
      <c r="AY41" s="37" t="s">
        <v>651</v>
      </c>
      <c r="AZ41" s="38">
        <v>2</v>
      </c>
      <c r="BA41" s="38">
        <v>4</v>
      </c>
      <c r="BB41" s="38">
        <v>7</v>
      </c>
      <c r="BC41" s="38">
        <v>10</v>
      </c>
      <c r="BD41" s="11" t="s">
        <v>319</v>
      </c>
      <c r="BE41" s="38">
        <v>42</v>
      </c>
    </row>
    <row r="42" spans="1:57" ht="252" x14ac:dyDescent="0.25">
      <c r="F42" s="64" t="s">
        <v>551</v>
      </c>
      <c r="AH42" s="1" t="s">
        <v>154</v>
      </c>
      <c r="AR42" s="1" t="s">
        <v>139</v>
      </c>
      <c r="AX42" s="35" t="s">
        <v>552</v>
      </c>
      <c r="AY42" s="35" t="s">
        <v>652</v>
      </c>
      <c r="AZ42" s="36">
        <v>2</v>
      </c>
      <c r="BA42" s="36">
        <v>4</v>
      </c>
      <c r="BB42" s="36">
        <v>7</v>
      </c>
      <c r="BC42" s="36">
        <v>10</v>
      </c>
      <c r="BD42" s="12" t="s">
        <v>320</v>
      </c>
      <c r="BE42" s="36">
        <v>43</v>
      </c>
    </row>
    <row r="43" spans="1:57" ht="300" x14ac:dyDescent="0.25">
      <c r="F43" s="64" t="s">
        <v>552</v>
      </c>
      <c r="AH43" s="1" t="s">
        <v>127</v>
      </c>
      <c r="AR43" s="1" t="s">
        <v>140</v>
      </c>
      <c r="AX43" s="37" t="s">
        <v>553</v>
      </c>
      <c r="AY43" s="37" t="s">
        <v>321</v>
      </c>
      <c r="AZ43" s="38">
        <v>2</v>
      </c>
      <c r="BA43" s="38">
        <v>4</v>
      </c>
      <c r="BB43" s="38">
        <v>6</v>
      </c>
      <c r="BC43" s="38">
        <v>10</v>
      </c>
      <c r="BD43" s="11" t="s">
        <v>322</v>
      </c>
      <c r="BE43" s="38">
        <v>44</v>
      </c>
    </row>
    <row r="44" spans="1:57" ht="276" x14ac:dyDescent="0.25">
      <c r="F44" s="64" t="s">
        <v>553</v>
      </c>
      <c r="AH44" s="1" t="s">
        <v>129</v>
      </c>
      <c r="AR44" s="1" t="s">
        <v>141</v>
      </c>
      <c r="AX44" s="35" t="s">
        <v>554</v>
      </c>
      <c r="AY44" s="35" t="s">
        <v>323</v>
      </c>
      <c r="AZ44" s="36">
        <v>2</v>
      </c>
      <c r="BA44" s="36">
        <v>4</v>
      </c>
      <c r="BB44" s="36">
        <v>6</v>
      </c>
      <c r="BC44" s="36">
        <v>10</v>
      </c>
      <c r="BD44" s="12" t="s">
        <v>324</v>
      </c>
      <c r="BE44" s="36">
        <v>45</v>
      </c>
    </row>
    <row r="45" spans="1:57" ht="408" x14ac:dyDescent="0.25">
      <c r="F45" s="64" t="s">
        <v>554</v>
      </c>
      <c r="AH45" s="1" t="s">
        <v>132</v>
      </c>
      <c r="AR45" s="1" t="s">
        <v>142</v>
      </c>
      <c r="AX45" s="37" t="s">
        <v>555</v>
      </c>
      <c r="AY45" s="37" t="s">
        <v>653</v>
      </c>
      <c r="AZ45" s="38">
        <v>0</v>
      </c>
      <c r="BA45" s="38">
        <v>10</v>
      </c>
      <c r="BB45" s="38">
        <v>10</v>
      </c>
      <c r="BC45" s="38">
        <v>10</v>
      </c>
      <c r="BD45" s="11" t="s">
        <v>325</v>
      </c>
      <c r="BE45" s="38">
        <v>47</v>
      </c>
    </row>
    <row r="46" spans="1:57" ht="240" x14ac:dyDescent="0.25">
      <c r="F46" s="64" t="s">
        <v>555</v>
      </c>
      <c r="AH46" s="1" t="s">
        <v>130</v>
      </c>
      <c r="AR46" s="1" t="s">
        <v>143</v>
      </c>
      <c r="AX46" s="35" t="s">
        <v>556</v>
      </c>
      <c r="AY46" s="35" t="s">
        <v>654</v>
      </c>
      <c r="AZ46" s="36">
        <v>20</v>
      </c>
      <c r="BA46" s="36">
        <v>100</v>
      </c>
      <c r="BB46" s="36">
        <v>100</v>
      </c>
      <c r="BC46" s="36">
        <v>100</v>
      </c>
      <c r="BD46" s="12" t="s">
        <v>326</v>
      </c>
      <c r="BE46" s="36">
        <v>48</v>
      </c>
    </row>
    <row r="47" spans="1:57" ht="132" x14ac:dyDescent="0.25">
      <c r="F47" s="64" t="s">
        <v>556</v>
      </c>
      <c r="AH47" s="1" t="s">
        <v>133</v>
      </c>
      <c r="AR47" s="1" t="s">
        <v>144</v>
      </c>
      <c r="AX47" s="59" t="s">
        <v>557</v>
      </c>
      <c r="AY47" s="37" t="s">
        <v>655</v>
      </c>
      <c r="AZ47" s="38">
        <v>6</v>
      </c>
      <c r="BA47" s="38">
        <v>5</v>
      </c>
      <c r="BB47" s="38">
        <v>5</v>
      </c>
      <c r="BC47" s="38">
        <v>4</v>
      </c>
      <c r="BD47" s="11" t="s">
        <v>716</v>
      </c>
      <c r="BE47" s="38">
        <v>49</v>
      </c>
    </row>
    <row r="48" spans="1:57" ht="180" x14ac:dyDescent="0.25">
      <c r="F48" s="64" t="s">
        <v>616</v>
      </c>
      <c r="AH48" s="1" t="s">
        <v>131</v>
      </c>
      <c r="AR48" s="1" t="s">
        <v>145</v>
      </c>
      <c r="AX48" s="35" t="s">
        <v>558</v>
      </c>
      <c r="AY48" s="35" t="s">
        <v>328</v>
      </c>
      <c r="AZ48" s="36">
        <v>10</v>
      </c>
      <c r="BA48" s="36">
        <v>30</v>
      </c>
      <c r="BB48" s="36">
        <v>55</v>
      </c>
      <c r="BC48" s="36">
        <v>80</v>
      </c>
      <c r="BD48" s="12" t="s">
        <v>329</v>
      </c>
      <c r="BE48" s="36">
        <v>50</v>
      </c>
    </row>
    <row r="49" spans="6:57" ht="168" x14ac:dyDescent="0.25">
      <c r="F49" s="64" t="s">
        <v>520</v>
      </c>
      <c r="AH49" s="1" t="s">
        <v>128</v>
      </c>
      <c r="AR49" s="1" t="s">
        <v>146</v>
      </c>
      <c r="AX49" s="37" t="s">
        <v>559</v>
      </c>
      <c r="AY49" s="37" t="s">
        <v>656</v>
      </c>
      <c r="AZ49" s="38">
        <v>290</v>
      </c>
      <c r="BA49" s="38">
        <v>316</v>
      </c>
      <c r="BB49" s="38">
        <v>347</v>
      </c>
      <c r="BC49" s="38">
        <v>382</v>
      </c>
      <c r="BD49" s="11" t="s">
        <v>717</v>
      </c>
      <c r="BE49" s="38">
        <v>52</v>
      </c>
    </row>
    <row r="50" spans="6:57" ht="228" x14ac:dyDescent="0.25">
      <c r="F50" s="64" t="s">
        <v>557</v>
      </c>
      <c r="AH50" s="1" t="s">
        <v>812</v>
      </c>
      <c r="AR50" s="1" t="s">
        <v>147</v>
      </c>
      <c r="AX50" s="35" t="s">
        <v>560</v>
      </c>
      <c r="AY50" s="35" t="s">
        <v>330</v>
      </c>
      <c r="AZ50" s="36">
        <v>5</v>
      </c>
      <c r="BA50" s="36">
        <v>40</v>
      </c>
      <c r="BB50" s="36">
        <v>75</v>
      </c>
      <c r="BC50" s="36">
        <v>100</v>
      </c>
      <c r="BD50" s="12" t="s">
        <v>331</v>
      </c>
      <c r="BE50" s="36">
        <v>53</v>
      </c>
    </row>
    <row r="51" spans="6:57" ht="84" x14ac:dyDescent="0.25">
      <c r="F51" s="64" t="s">
        <v>558</v>
      </c>
      <c r="AH51" s="1" t="s">
        <v>157</v>
      </c>
      <c r="AR51" s="1" t="s">
        <v>148</v>
      </c>
      <c r="AX51" s="37" t="s">
        <v>561</v>
      </c>
      <c r="AY51" s="37" t="s">
        <v>657</v>
      </c>
      <c r="AZ51" s="38">
        <v>13</v>
      </c>
      <c r="BA51" s="38">
        <v>13</v>
      </c>
      <c r="BB51" s="38">
        <v>13</v>
      </c>
      <c r="BC51" s="38">
        <v>13</v>
      </c>
      <c r="BD51" s="11" t="s">
        <v>718</v>
      </c>
      <c r="BE51" s="38">
        <v>54</v>
      </c>
    </row>
    <row r="52" spans="6:57" ht="216" x14ac:dyDescent="0.25">
      <c r="F52" s="64" t="s">
        <v>559</v>
      </c>
      <c r="AH52" s="1" t="s">
        <v>75</v>
      </c>
      <c r="AR52" s="1" t="s">
        <v>149</v>
      </c>
      <c r="AX52" s="35" t="s">
        <v>562</v>
      </c>
      <c r="AY52" s="35" t="s">
        <v>658</v>
      </c>
      <c r="AZ52" s="36">
        <v>5</v>
      </c>
      <c r="BA52" s="36">
        <v>7</v>
      </c>
      <c r="BB52" s="36">
        <v>5</v>
      </c>
      <c r="BC52" s="36">
        <v>5</v>
      </c>
      <c r="BD52" s="12" t="s">
        <v>719</v>
      </c>
      <c r="BE52" s="36">
        <v>55</v>
      </c>
    </row>
    <row r="53" spans="6:57" ht="78.75" x14ac:dyDescent="0.25">
      <c r="F53" s="64" t="s">
        <v>560</v>
      </c>
      <c r="AH53" s="1" t="s">
        <v>115</v>
      </c>
      <c r="AR53" s="1" t="s">
        <v>150</v>
      </c>
      <c r="AX53" s="38" t="s">
        <v>563</v>
      </c>
      <c r="AY53" s="59" t="s">
        <v>659</v>
      </c>
      <c r="AZ53" s="38">
        <v>300</v>
      </c>
      <c r="BA53" s="38">
        <v>330</v>
      </c>
      <c r="BB53" s="38">
        <v>350</v>
      </c>
      <c r="BC53" s="38">
        <v>370</v>
      </c>
      <c r="BD53" s="11" t="s">
        <v>332</v>
      </c>
      <c r="BE53" s="38">
        <v>56</v>
      </c>
    </row>
    <row r="54" spans="6:57" ht="135" x14ac:dyDescent="0.25">
      <c r="F54" s="64" t="s">
        <v>561</v>
      </c>
      <c r="AH54" s="1" t="s">
        <v>278</v>
      </c>
      <c r="AR54" s="1" t="s">
        <v>151</v>
      </c>
      <c r="AX54" s="60" t="s">
        <v>564</v>
      </c>
      <c r="AY54" s="60" t="s">
        <v>660</v>
      </c>
      <c r="AZ54" s="36">
        <v>40</v>
      </c>
      <c r="BA54" s="36">
        <v>145</v>
      </c>
      <c r="BB54" s="36">
        <v>150</v>
      </c>
      <c r="BC54" s="36">
        <v>155</v>
      </c>
      <c r="BD54" s="12" t="s">
        <v>333</v>
      </c>
      <c r="BE54" s="36">
        <v>57</v>
      </c>
    </row>
    <row r="55" spans="6:57" ht="276" x14ac:dyDescent="0.25">
      <c r="F55" s="64" t="s">
        <v>562</v>
      </c>
      <c r="AH55" s="1" t="s">
        <v>76</v>
      </c>
      <c r="AR55" s="1" t="s">
        <v>152</v>
      </c>
      <c r="AX55" s="37" t="s">
        <v>565</v>
      </c>
      <c r="AY55" s="37" t="s">
        <v>661</v>
      </c>
      <c r="AZ55" s="38">
        <v>33</v>
      </c>
      <c r="BA55" s="38">
        <v>66</v>
      </c>
      <c r="BB55" s="38">
        <v>90</v>
      </c>
      <c r="BC55" s="38">
        <v>100</v>
      </c>
      <c r="BD55" s="11" t="s">
        <v>720</v>
      </c>
      <c r="BE55" s="38">
        <v>58</v>
      </c>
    </row>
    <row r="56" spans="6:57" ht="276" x14ac:dyDescent="0.25">
      <c r="F56" s="64" t="s">
        <v>563</v>
      </c>
      <c r="AH56" s="1" t="s">
        <v>121</v>
      </c>
      <c r="AR56" s="1" t="s">
        <v>153</v>
      </c>
      <c r="AX56" s="60" t="s">
        <v>566</v>
      </c>
      <c r="AY56" s="35" t="s">
        <v>334</v>
      </c>
      <c r="AZ56" s="36">
        <v>10</v>
      </c>
      <c r="BA56" s="36">
        <v>35</v>
      </c>
      <c r="BB56" s="36">
        <v>70</v>
      </c>
      <c r="BC56" s="36">
        <v>100</v>
      </c>
      <c r="BD56" s="12" t="s">
        <v>721</v>
      </c>
      <c r="BE56" s="36">
        <v>59</v>
      </c>
    </row>
    <row r="57" spans="6:57" ht="204" x14ac:dyDescent="0.25">
      <c r="F57" s="64" t="s">
        <v>564</v>
      </c>
      <c r="AH57" s="1" t="s">
        <v>125</v>
      </c>
      <c r="AR57" s="1" t="s">
        <v>154</v>
      </c>
      <c r="AX57" s="37" t="s">
        <v>567</v>
      </c>
      <c r="AY57" s="37" t="s">
        <v>335</v>
      </c>
      <c r="AZ57" s="38">
        <v>3</v>
      </c>
      <c r="BA57" s="38">
        <v>15</v>
      </c>
      <c r="BB57" s="38">
        <v>15</v>
      </c>
      <c r="BC57" s="38">
        <v>15</v>
      </c>
      <c r="BD57" s="11" t="s">
        <v>336</v>
      </c>
      <c r="BE57" s="38">
        <v>60</v>
      </c>
    </row>
    <row r="58" spans="6:57" ht="84" x14ac:dyDescent="0.25">
      <c r="F58" s="64" t="s">
        <v>565</v>
      </c>
      <c r="AH58" s="1" t="s">
        <v>124</v>
      </c>
      <c r="AR58" s="1" t="s">
        <v>76</v>
      </c>
      <c r="AX58" s="35" t="s">
        <v>568</v>
      </c>
      <c r="AY58" s="35" t="s">
        <v>662</v>
      </c>
      <c r="AZ58" s="36">
        <v>46</v>
      </c>
      <c r="BA58" s="36">
        <v>58</v>
      </c>
      <c r="BB58" s="36">
        <v>58</v>
      </c>
      <c r="BC58" s="36">
        <v>58</v>
      </c>
      <c r="BD58" s="12" t="s">
        <v>722</v>
      </c>
      <c r="BE58" s="36">
        <v>61</v>
      </c>
    </row>
    <row r="59" spans="6:57" ht="67.5" x14ac:dyDescent="0.25">
      <c r="F59" s="64" t="s">
        <v>566</v>
      </c>
      <c r="AH59" s="1" t="s">
        <v>120</v>
      </c>
      <c r="AR59" s="1" t="s">
        <v>86</v>
      </c>
      <c r="AX59" s="59" t="s">
        <v>569</v>
      </c>
      <c r="AY59" s="59" t="s">
        <v>663</v>
      </c>
      <c r="AZ59" s="38">
        <v>57</v>
      </c>
      <c r="BA59" s="38">
        <v>57</v>
      </c>
      <c r="BB59" s="38">
        <v>57</v>
      </c>
      <c r="BC59" s="38">
        <v>57</v>
      </c>
      <c r="BD59" s="11" t="s">
        <v>723</v>
      </c>
      <c r="BE59" s="38">
        <v>62</v>
      </c>
    </row>
    <row r="60" spans="6:57" ht="146.25" x14ac:dyDescent="0.25">
      <c r="F60" s="64" t="s">
        <v>567</v>
      </c>
      <c r="AH60" s="1" t="s">
        <v>279</v>
      </c>
      <c r="AR60" s="1" t="s">
        <v>155</v>
      </c>
      <c r="AX60" s="35" t="s">
        <v>570</v>
      </c>
      <c r="AY60" s="60" t="s">
        <v>664</v>
      </c>
      <c r="AZ60" s="36">
        <v>45</v>
      </c>
      <c r="BA60" s="36">
        <v>52</v>
      </c>
      <c r="BB60" s="36">
        <v>60</v>
      </c>
      <c r="BC60" s="36">
        <v>69</v>
      </c>
      <c r="BD60" s="12" t="s">
        <v>724</v>
      </c>
      <c r="BE60" s="36">
        <v>63</v>
      </c>
    </row>
    <row r="61" spans="6:57" ht="288" x14ac:dyDescent="0.25">
      <c r="F61" s="64" t="s">
        <v>568</v>
      </c>
      <c r="AH61" s="1" t="s">
        <v>126</v>
      </c>
      <c r="AR61" s="1" t="s">
        <v>156</v>
      </c>
      <c r="AX61" s="37" t="s">
        <v>571</v>
      </c>
      <c r="AY61" s="37" t="s">
        <v>337</v>
      </c>
      <c r="AZ61" s="38">
        <v>20</v>
      </c>
      <c r="BA61" s="38">
        <v>40</v>
      </c>
      <c r="BB61" s="38">
        <v>60</v>
      </c>
      <c r="BC61" s="38">
        <v>80</v>
      </c>
      <c r="BD61" s="11" t="s">
        <v>338</v>
      </c>
      <c r="BE61" s="38">
        <v>64</v>
      </c>
    </row>
    <row r="62" spans="6:57" ht="348" x14ac:dyDescent="0.25">
      <c r="F62" s="64" t="s">
        <v>569</v>
      </c>
      <c r="AH62" s="1" t="s">
        <v>116</v>
      </c>
      <c r="AR62" s="1" t="s">
        <v>157</v>
      </c>
      <c r="AX62" s="35" t="s">
        <v>572</v>
      </c>
      <c r="AY62" s="35" t="s">
        <v>339</v>
      </c>
      <c r="AZ62" s="36">
        <v>10</v>
      </c>
      <c r="BA62" s="36">
        <v>20</v>
      </c>
      <c r="BB62" s="36">
        <v>30</v>
      </c>
      <c r="BC62" s="36">
        <v>35</v>
      </c>
      <c r="BD62" s="12" t="s">
        <v>725</v>
      </c>
      <c r="BE62" s="36">
        <v>65</v>
      </c>
    </row>
    <row r="63" spans="6:57" ht="348" x14ac:dyDescent="0.25">
      <c r="F63" s="64" t="s">
        <v>570</v>
      </c>
      <c r="AH63" s="1" t="s">
        <v>118</v>
      </c>
      <c r="AR63" s="1" t="s">
        <v>158</v>
      </c>
      <c r="AX63" s="37" t="s">
        <v>573</v>
      </c>
      <c r="AY63" s="37" t="s">
        <v>665</v>
      </c>
      <c r="AZ63" s="38">
        <v>10</v>
      </c>
      <c r="BA63" s="38">
        <v>20</v>
      </c>
      <c r="BB63" s="38">
        <v>30</v>
      </c>
      <c r="BC63" s="38">
        <v>35</v>
      </c>
      <c r="BD63" s="11" t="s">
        <v>340</v>
      </c>
      <c r="BE63" s="38">
        <v>66</v>
      </c>
    </row>
    <row r="64" spans="6:57" ht="108" x14ac:dyDescent="0.25">
      <c r="F64" s="64" t="s">
        <v>571</v>
      </c>
      <c r="AH64" s="1" t="s">
        <v>117</v>
      </c>
      <c r="AR64" s="1" t="s">
        <v>159</v>
      </c>
      <c r="AX64" s="35" t="s">
        <v>574</v>
      </c>
      <c r="AY64" s="35" t="s">
        <v>341</v>
      </c>
      <c r="AZ64" s="36">
        <v>13</v>
      </c>
      <c r="BA64" s="36">
        <v>13</v>
      </c>
      <c r="BB64" s="36">
        <v>13</v>
      </c>
      <c r="BC64" s="36">
        <v>13</v>
      </c>
      <c r="BD64" s="12" t="s">
        <v>342</v>
      </c>
      <c r="BE64" s="36">
        <v>67</v>
      </c>
    </row>
    <row r="65" spans="6:57" ht="264" x14ac:dyDescent="0.25">
      <c r="F65" s="64" t="s">
        <v>572</v>
      </c>
      <c r="AH65" s="1" t="s">
        <v>119</v>
      </c>
      <c r="AR65" s="1" t="s">
        <v>73</v>
      </c>
      <c r="AX65" s="37" t="s">
        <v>575</v>
      </c>
      <c r="AY65" s="37" t="s">
        <v>666</v>
      </c>
      <c r="AZ65" s="38">
        <v>3</v>
      </c>
      <c r="BA65" s="38">
        <v>4</v>
      </c>
      <c r="BB65" s="38">
        <v>5</v>
      </c>
      <c r="BC65" s="38">
        <v>6</v>
      </c>
      <c r="BD65" s="11" t="s">
        <v>343</v>
      </c>
      <c r="BE65" s="38">
        <v>68</v>
      </c>
    </row>
    <row r="66" spans="6:57" ht="168" x14ac:dyDescent="0.25">
      <c r="F66" s="64" t="s">
        <v>573</v>
      </c>
      <c r="AH66" s="1" t="s">
        <v>280</v>
      </c>
      <c r="AR66" s="1" t="s">
        <v>160</v>
      </c>
      <c r="AX66" s="35" t="s">
        <v>576</v>
      </c>
      <c r="AY66" s="35" t="s">
        <v>347</v>
      </c>
      <c r="AZ66" s="36" t="s">
        <v>703</v>
      </c>
      <c r="BA66" s="36">
        <v>71.3</v>
      </c>
      <c r="BB66" s="36">
        <v>73</v>
      </c>
      <c r="BC66" s="36">
        <v>75</v>
      </c>
      <c r="BD66" s="12" t="s">
        <v>348</v>
      </c>
      <c r="BE66" s="36">
        <v>70</v>
      </c>
    </row>
    <row r="67" spans="6:57" ht="156" x14ac:dyDescent="0.25">
      <c r="F67" s="64" t="s">
        <v>608</v>
      </c>
      <c r="AH67" s="1" t="s">
        <v>72</v>
      </c>
      <c r="AR67" s="1" t="s">
        <v>161</v>
      </c>
      <c r="AX67" s="37" t="s">
        <v>577</v>
      </c>
      <c r="AY67" s="37" t="s">
        <v>349</v>
      </c>
      <c r="AZ67" s="38" t="s">
        <v>703</v>
      </c>
      <c r="BA67" s="38">
        <v>65</v>
      </c>
      <c r="BB67" s="38">
        <v>75</v>
      </c>
      <c r="BC67" s="38">
        <v>80</v>
      </c>
      <c r="BD67" s="11" t="s">
        <v>350</v>
      </c>
      <c r="BE67" s="38">
        <v>71</v>
      </c>
    </row>
    <row r="68" spans="6:57" ht="144" x14ac:dyDescent="0.25">
      <c r="F68" s="64" t="s">
        <v>613</v>
      </c>
      <c r="AH68" s="1" t="s">
        <v>114</v>
      </c>
      <c r="AX68" s="35" t="s">
        <v>578</v>
      </c>
      <c r="AY68" s="35" t="s">
        <v>351</v>
      </c>
      <c r="AZ68" s="36">
        <v>20</v>
      </c>
      <c r="BA68" s="36">
        <v>50</v>
      </c>
      <c r="BB68" s="36">
        <v>75</v>
      </c>
      <c r="BC68" s="36">
        <v>100</v>
      </c>
      <c r="BD68" s="12" t="s">
        <v>352</v>
      </c>
      <c r="BE68" s="36">
        <v>72</v>
      </c>
    </row>
    <row r="69" spans="6:57" ht="108" x14ac:dyDescent="0.25">
      <c r="F69" s="64" t="s">
        <v>614</v>
      </c>
      <c r="AH69" s="1" t="s">
        <v>156</v>
      </c>
      <c r="AX69" s="37" t="s">
        <v>579</v>
      </c>
      <c r="AY69" s="37" t="s">
        <v>667</v>
      </c>
      <c r="AZ69" s="38">
        <v>75</v>
      </c>
      <c r="BA69" s="38">
        <v>85</v>
      </c>
      <c r="BB69" s="38">
        <v>85</v>
      </c>
      <c r="BC69" s="38">
        <v>90</v>
      </c>
      <c r="BD69" s="11" t="s">
        <v>353</v>
      </c>
      <c r="BE69" s="38">
        <v>73</v>
      </c>
    </row>
    <row r="70" spans="6:57" ht="144" x14ac:dyDescent="0.25">
      <c r="F70" s="64" t="s">
        <v>630</v>
      </c>
      <c r="AX70" s="35" t="s">
        <v>580</v>
      </c>
      <c r="AY70" s="35" t="s">
        <v>354</v>
      </c>
      <c r="AZ70" s="36">
        <v>82.95</v>
      </c>
      <c r="BA70" s="36">
        <v>83</v>
      </c>
      <c r="BB70" s="36">
        <v>87</v>
      </c>
      <c r="BC70" s="36">
        <v>88</v>
      </c>
      <c r="BD70" s="12" t="s">
        <v>726</v>
      </c>
      <c r="BE70" s="36">
        <v>74</v>
      </c>
    </row>
    <row r="71" spans="6:57" ht="228" x14ac:dyDescent="0.25">
      <c r="F71" s="64" t="s">
        <v>574</v>
      </c>
      <c r="AX71" s="37" t="s">
        <v>581</v>
      </c>
      <c r="AY71" s="37" t="s">
        <v>355</v>
      </c>
      <c r="AZ71" s="38" t="s">
        <v>703</v>
      </c>
      <c r="BA71" s="38" t="s">
        <v>703</v>
      </c>
      <c r="BB71" s="38">
        <v>60</v>
      </c>
      <c r="BC71" s="38">
        <v>80</v>
      </c>
      <c r="BD71" s="11" t="s">
        <v>356</v>
      </c>
      <c r="BE71" s="38">
        <v>77</v>
      </c>
    </row>
    <row r="72" spans="6:57" ht="120" x14ac:dyDescent="0.25">
      <c r="F72" s="64" t="s">
        <v>575</v>
      </c>
      <c r="AX72" s="35" t="s">
        <v>582</v>
      </c>
      <c r="AY72" s="35" t="s">
        <v>357</v>
      </c>
      <c r="AZ72" s="36">
        <v>50</v>
      </c>
      <c r="BA72" s="36">
        <v>60</v>
      </c>
      <c r="BB72" s="36">
        <v>70</v>
      </c>
      <c r="BC72" s="36">
        <v>80</v>
      </c>
      <c r="BD72" s="12" t="s">
        <v>358</v>
      </c>
      <c r="BE72" s="36">
        <v>78</v>
      </c>
    </row>
    <row r="73" spans="6:57" ht="180" x14ac:dyDescent="0.25">
      <c r="F73" s="64" t="s">
        <v>521</v>
      </c>
      <c r="AX73" s="37" t="s">
        <v>583</v>
      </c>
      <c r="AY73" s="37" t="s">
        <v>359</v>
      </c>
      <c r="AZ73" s="38">
        <v>10</v>
      </c>
      <c r="BA73" s="38">
        <v>60</v>
      </c>
      <c r="BB73" s="38">
        <v>100</v>
      </c>
      <c r="BC73" s="38">
        <v>100</v>
      </c>
      <c r="BD73" s="11" t="s">
        <v>360</v>
      </c>
      <c r="BE73" s="38">
        <v>79</v>
      </c>
    </row>
    <row r="74" spans="6:57" ht="156" x14ac:dyDescent="0.25">
      <c r="F74" s="64" t="s">
        <v>612</v>
      </c>
      <c r="AX74" s="35" t="s">
        <v>584</v>
      </c>
      <c r="AY74" s="35" t="s">
        <v>361</v>
      </c>
      <c r="AZ74" s="36">
        <v>4</v>
      </c>
      <c r="BA74" s="36">
        <v>7</v>
      </c>
      <c r="BB74" s="36">
        <v>12</v>
      </c>
      <c r="BC74" s="36">
        <v>15</v>
      </c>
      <c r="BD74" s="12" t="s">
        <v>362</v>
      </c>
      <c r="BE74" s="36">
        <v>80</v>
      </c>
    </row>
    <row r="75" spans="6:57" ht="84" x14ac:dyDescent="0.25">
      <c r="F75" s="64" t="s">
        <v>615</v>
      </c>
      <c r="AX75" s="37" t="s">
        <v>757</v>
      </c>
      <c r="AY75" s="37" t="s">
        <v>758</v>
      </c>
      <c r="AZ75" s="38">
        <v>5</v>
      </c>
      <c r="BA75" s="38">
        <v>5</v>
      </c>
      <c r="BB75" s="38">
        <v>5</v>
      </c>
      <c r="BC75" s="38">
        <v>5</v>
      </c>
      <c r="BD75" s="11" t="s">
        <v>759</v>
      </c>
      <c r="BE75" s="38">
        <v>81</v>
      </c>
    </row>
    <row r="76" spans="6:57" ht="132" x14ac:dyDescent="0.25">
      <c r="F76" s="64" t="s">
        <v>576</v>
      </c>
      <c r="AX76" s="12" t="s">
        <v>585</v>
      </c>
      <c r="AY76" s="35" t="s">
        <v>668</v>
      </c>
      <c r="AZ76" s="36">
        <v>3687</v>
      </c>
      <c r="BA76" s="36">
        <v>3761</v>
      </c>
      <c r="BB76" s="36">
        <v>3768</v>
      </c>
      <c r="BC76" s="36">
        <v>3775</v>
      </c>
      <c r="BD76" s="12" t="s">
        <v>363</v>
      </c>
      <c r="BE76" s="36">
        <v>82</v>
      </c>
    </row>
    <row r="77" spans="6:57" ht="191.25" x14ac:dyDescent="0.25">
      <c r="F77" s="64" t="s">
        <v>577</v>
      </c>
      <c r="AX77" s="37" t="s">
        <v>586</v>
      </c>
      <c r="AY77" s="38" t="s">
        <v>669</v>
      </c>
      <c r="AZ77" s="38" t="s">
        <v>703</v>
      </c>
      <c r="BA77" s="38">
        <v>70</v>
      </c>
      <c r="BB77" s="38">
        <v>75</v>
      </c>
      <c r="BC77" s="38">
        <v>80</v>
      </c>
      <c r="BD77" s="11" t="s">
        <v>364</v>
      </c>
      <c r="BE77" s="38">
        <v>83</v>
      </c>
    </row>
    <row r="78" spans="6:57" ht="288" x14ac:dyDescent="0.25">
      <c r="F78" s="64" t="s">
        <v>578</v>
      </c>
      <c r="AX78" s="35" t="s">
        <v>587</v>
      </c>
      <c r="AY78" s="35" t="s">
        <v>365</v>
      </c>
      <c r="AZ78" s="36" t="s">
        <v>703</v>
      </c>
      <c r="BA78" s="36" t="s">
        <v>703</v>
      </c>
      <c r="BB78" s="36" t="s">
        <v>703</v>
      </c>
      <c r="BC78" s="36">
        <v>35</v>
      </c>
      <c r="BD78" s="12" t="s">
        <v>366</v>
      </c>
      <c r="BE78" s="36">
        <v>86</v>
      </c>
    </row>
    <row r="79" spans="6:57" ht="216" x14ac:dyDescent="0.25">
      <c r="F79" s="64" t="s">
        <v>579</v>
      </c>
      <c r="AX79" s="37" t="s">
        <v>588</v>
      </c>
      <c r="AY79" s="37" t="s">
        <v>367</v>
      </c>
      <c r="AZ79" s="38">
        <v>5</v>
      </c>
      <c r="BA79" s="38">
        <v>70</v>
      </c>
      <c r="BB79" s="38">
        <v>75</v>
      </c>
      <c r="BC79" s="38">
        <v>80</v>
      </c>
      <c r="BD79" s="11" t="s">
        <v>368</v>
      </c>
      <c r="BE79" s="38">
        <v>87</v>
      </c>
    </row>
    <row r="80" spans="6:57" ht="216" x14ac:dyDescent="0.25">
      <c r="F80" s="64" t="s">
        <v>580</v>
      </c>
      <c r="AX80" s="35" t="s">
        <v>589</v>
      </c>
      <c r="AY80" s="35" t="s">
        <v>670</v>
      </c>
      <c r="AZ80" s="36">
        <v>40</v>
      </c>
      <c r="BA80" s="36">
        <v>75</v>
      </c>
      <c r="BB80" s="36">
        <v>80</v>
      </c>
      <c r="BC80" s="36">
        <v>85</v>
      </c>
      <c r="BD80" s="12" t="s">
        <v>372</v>
      </c>
      <c r="BE80" s="36">
        <v>88</v>
      </c>
    </row>
    <row r="81" spans="6:57" ht="135" x14ac:dyDescent="0.25">
      <c r="F81" s="64" t="s">
        <v>619</v>
      </c>
      <c r="AX81" s="59" t="s">
        <v>590</v>
      </c>
      <c r="AY81" s="59" t="s">
        <v>671</v>
      </c>
      <c r="AZ81" s="38">
        <v>0</v>
      </c>
      <c r="BA81" s="38">
        <v>20</v>
      </c>
      <c r="BB81" s="38">
        <v>40</v>
      </c>
      <c r="BC81" s="38">
        <v>60</v>
      </c>
      <c r="BD81" s="11" t="s">
        <v>727</v>
      </c>
      <c r="BE81" s="38">
        <v>89</v>
      </c>
    </row>
    <row r="82" spans="6:57" ht="204" x14ac:dyDescent="0.25">
      <c r="F82" s="64" t="s">
        <v>581</v>
      </c>
      <c r="AX82" s="35" t="s">
        <v>591</v>
      </c>
      <c r="AY82" s="35" t="s">
        <v>672</v>
      </c>
      <c r="AZ82" s="36">
        <v>35</v>
      </c>
      <c r="BA82" s="36">
        <v>50</v>
      </c>
      <c r="BB82" s="36">
        <v>50</v>
      </c>
      <c r="BC82" s="36">
        <v>50</v>
      </c>
      <c r="BD82" s="12" t="s">
        <v>373</v>
      </c>
      <c r="BE82" s="36">
        <v>90</v>
      </c>
    </row>
    <row r="83" spans="6:57" ht="312" x14ac:dyDescent="0.25">
      <c r="F83" s="64" t="s">
        <v>582</v>
      </c>
      <c r="AX83" s="37" t="s">
        <v>592</v>
      </c>
      <c r="AY83" s="37" t="s">
        <v>374</v>
      </c>
      <c r="AZ83" s="38">
        <v>100</v>
      </c>
      <c r="BA83" s="38">
        <v>100</v>
      </c>
      <c r="BB83" s="38">
        <v>100</v>
      </c>
      <c r="BC83" s="38">
        <v>100</v>
      </c>
      <c r="BD83" s="11" t="s">
        <v>375</v>
      </c>
      <c r="BE83" s="38">
        <v>91</v>
      </c>
    </row>
    <row r="84" spans="6:57" ht="216" x14ac:dyDescent="0.25">
      <c r="F84" s="64" t="s">
        <v>583</v>
      </c>
      <c r="AX84" s="35" t="s">
        <v>593</v>
      </c>
      <c r="AY84" s="35" t="s">
        <v>376</v>
      </c>
      <c r="AZ84" s="36">
        <v>1.8</v>
      </c>
      <c r="BA84" s="36">
        <v>7</v>
      </c>
      <c r="BB84" s="36">
        <v>10</v>
      </c>
      <c r="BC84" s="36">
        <v>15</v>
      </c>
      <c r="BD84" s="12" t="s">
        <v>377</v>
      </c>
      <c r="BE84" s="36">
        <v>92</v>
      </c>
    </row>
    <row r="85" spans="6:57" ht="204" x14ac:dyDescent="0.25">
      <c r="F85" s="64" t="s">
        <v>584</v>
      </c>
      <c r="AX85" s="37" t="s">
        <v>594</v>
      </c>
      <c r="AY85" s="37" t="s">
        <v>378</v>
      </c>
      <c r="AZ85" s="38">
        <v>1</v>
      </c>
      <c r="BA85" s="38">
        <v>10</v>
      </c>
      <c r="BB85" s="38">
        <v>12</v>
      </c>
      <c r="BC85" s="38">
        <v>15</v>
      </c>
      <c r="BD85" s="11" t="s">
        <v>379</v>
      </c>
      <c r="BE85" s="38">
        <v>96</v>
      </c>
    </row>
    <row r="86" spans="6:57" ht="252" x14ac:dyDescent="0.25">
      <c r="F86" s="64"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4" t="s">
        <v>757</v>
      </c>
      <c r="AX87" s="37" t="s">
        <v>596</v>
      </c>
      <c r="AY87" s="37" t="s">
        <v>382</v>
      </c>
      <c r="AZ87" s="38">
        <v>20</v>
      </c>
      <c r="BA87" s="38">
        <v>20</v>
      </c>
      <c r="BB87" s="38">
        <v>20</v>
      </c>
      <c r="BC87" s="38">
        <v>20</v>
      </c>
      <c r="BD87" s="11" t="s">
        <v>728</v>
      </c>
      <c r="BE87" s="38">
        <v>98</v>
      </c>
    </row>
    <row r="88" spans="6:57" ht="360" x14ac:dyDescent="0.25">
      <c r="F88" s="64" t="s">
        <v>585</v>
      </c>
      <c r="AX88" s="35" t="s">
        <v>597</v>
      </c>
      <c r="AY88" s="36" t="s">
        <v>673</v>
      </c>
      <c r="AZ88" s="36">
        <v>20</v>
      </c>
      <c r="BA88" s="36">
        <v>20</v>
      </c>
      <c r="BB88" s="36">
        <v>20</v>
      </c>
      <c r="BC88" s="36">
        <v>20</v>
      </c>
      <c r="BD88" s="12" t="s">
        <v>383</v>
      </c>
      <c r="BE88" s="36">
        <v>99</v>
      </c>
    </row>
    <row r="89" spans="6:57" ht="204" x14ac:dyDescent="0.25">
      <c r="F89" s="64" t="s">
        <v>522</v>
      </c>
      <c r="AX89" s="37" t="s">
        <v>598</v>
      </c>
      <c r="AY89" s="37" t="s">
        <v>674</v>
      </c>
      <c r="AZ89" s="38">
        <v>30</v>
      </c>
      <c r="BA89" s="38">
        <v>32</v>
      </c>
      <c r="BB89" s="38">
        <v>33</v>
      </c>
      <c r="BC89" s="38">
        <v>35</v>
      </c>
      <c r="BD89" s="11" t="s">
        <v>729</v>
      </c>
      <c r="BE89" s="38">
        <v>100</v>
      </c>
    </row>
    <row r="90" spans="6:57" ht="216" x14ac:dyDescent="0.25">
      <c r="F90" s="64" t="s">
        <v>586</v>
      </c>
      <c r="AX90" s="35" t="s">
        <v>599</v>
      </c>
      <c r="AY90" s="35" t="s">
        <v>675</v>
      </c>
      <c r="AZ90" s="36">
        <v>6</v>
      </c>
      <c r="BA90" s="36">
        <v>8</v>
      </c>
      <c r="BB90" s="36">
        <v>9</v>
      </c>
      <c r="BC90" s="36">
        <v>10</v>
      </c>
      <c r="BD90" s="12" t="s">
        <v>730</v>
      </c>
      <c r="BE90" s="36">
        <v>101</v>
      </c>
    </row>
    <row r="91" spans="6:57" ht="216" x14ac:dyDescent="0.25">
      <c r="F91" s="64" t="s">
        <v>587</v>
      </c>
      <c r="AX91" s="37" t="s">
        <v>600</v>
      </c>
      <c r="AY91" s="37" t="s">
        <v>384</v>
      </c>
      <c r="AZ91" s="38">
        <v>5</v>
      </c>
      <c r="BA91" s="38">
        <v>7</v>
      </c>
      <c r="BB91" s="38">
        <v>9</v>
      </c>
      <c r="BC91" s="38">
        <v>10</v>
      </c>
      <c r="BD91" s="11" t="s">
        <v>385</v>
      </c>
      <c r="BE91" s="38">
        <v>102</v>
      </c>
    </row>
    <row r="92" spans="6:57" ht="96" x14ac:dyDescent="0.25">
      <c r="F92" s="64" t="s">
        <v>588</v>
      </c>
      <c r="AX92" s="35" t="s">
        <v>601</v>
      </c>
      <c r="AY92" s="35" t="s">
        <v>386</v>
      </c>
      <c r="AZ92" s="36">
        <v>50</v>
      </c>
      <c r="BA92" s="36">
        <v>200</v>
      </c>
      <c r="BB92" s="36">
        <v>250</v>
      </c>
      <c r="BC92" s="36">
        <v>300</v>
      </c>
      <c r="BD92" s="12" t="s">
        <v>387</v>
      </c>
      <c r="BE92" s="36">
        <v>103</v>
      </c>
    </row>
    <row r="93" spans="6:57" ht="240" x14ac:dyDescent="0.25">
      <c r="F93" s="64" t="s">
        <v>621</v>
      </c>
      <c r="AX93" s="37" t="s">
        <v>602</v>
      </c>
      <c r="AY93" s="37" t="s">
        <v>388</v>
      </c>
      <c r="AZ93" s="38">
        <v>2.78</v>
      </c>
      <c r="BA93" s="38">
        <v>3</v>
      </c>
      <c r="BB93" s="38">
        <v>3</v>
      </c>
      <c r="BC93" s="38">
        <v>3</v>
      </c>
      <c r="BD93" s="11" t="s">
        <v>389</v>
      </c>
      <c r="BE93" s="38">
        <v>106</v>
      </c>
    </row>
    <row r="94" spans="6:57" ht="144" x14ac:dyDescent="0.25">
      <c r="F94" s="64" t="s">
        <v>622</v>
      </c>
      <c r="AX94" s="35" t="s">
        <v>603</v>
      </c>
      <c r="AY94" s="35" t="s">
        <v>676</v>
      </c>
      <c r="AZ94" s="36">
        <v>2</v>
      </c>
      <c r="BA94" s="36">
        <v>3</v>
      </c>
      <c r="BB94" s="36">
        <v>4</v>
      </c>
      <c r="BC94" s="36">
        <v>5</v>
      </c>
      <c r="BD94" s="45" t="s">
        <v>731</v>
      </c>
      <c r="BE94" s="36">
        <v>107</v>
      </c>
    </row>
    <row r="95" spans="6:57" ht="180" x14ac:dyDescent="0.25">
      <c r="F95" s="64" t="s">
        <v>523</v>
      </c>
      <c r="AX95" s="37" t="s">
        <v>604</v>
      </c>
      <c r="AY95" s="37" t="s">
        <v>677</v>
      </c>
      <c r="AZ95" s="38">
        <v>1</v>
      </c>
      <c r="BA95" s="38">
        <v>3</v>
      </c>
      <c r="BB95" s="38">
        <v>5</v>
      </c>
      <c r="BC95" s="38">
        <v>7</v>
      </c>
      <c r="BD95" s="11" t="s">
        <v>390</v>
      </c>
      <c r="BE95" s="38">
        <v>108</v>
      </c>
    </row>
    <row r="96" spans="6:57" ht="324" x14ac:dyDescent="0.25">
      <c r="F96" s="64" t="s">
        <v>524</v>
      </c>
      <c r="AX96" s="35" t="s">
        <v>605</v>
      </c>
      <c r="AY96" s="35" t="s">
        <v>678</v>
      </c>
      <c r="AZ96" s="36">
        <v>3</v>
      </c>
      <c r="BA96" s="36">
        <v>8</v>
      </c>
      <c r="BB96" s="36">
        <v>10</v>
      </c>
      <c r="BC96" s="36">
        <v>12</v>
      </c>
      <c r="BD96" s="12" t="s">
        <v>391</v>
      </c>
      <c r="BE96" s="36">
        <v>110</v>
      </c>
    </row>
    <row r="97" spans="6:57" ht="112.5" x14ac:dyDescent="0.25">
      <c r="F97" s="64" t="s">
        <v>589</v>
      </c>
      <c r="AX97" s="59" t="s">
        <v>606</v>
      </c>
      <c r="AY97" s="59" t="s">
        <v>679</v>
      </c>
      <c r="AZ97" s="38">
        <v>3</v>
      </c>
      <c r="BA97" s="38">
        <v>5</v>
      </c>
      <c r="BB97" s="38">
        <v>5</v>
      </c>
      <c r="BC97" s="38">
        <v>5</v>
      </c>
      <c r="BD97" s="11" t="s">
        <v>392</v>
      </c>
      <c r="BE97" s="38">
        <v>111</v>
      </c>
    </row>
    <row r="98" spans="6:57" ht="120" x14ac:dyDescent="0.25">
      <c r="F98" s="64" t="s">
        <v>590</v>
      </c>
      <c r="AX98" s="35" t="s">
        <v>607</v>
      </c>
      <c r="AY98" s="35" t="s">
        <v>393</v>
      </c>
      <c r="AZ98" s="36">
        <v>2</v>
      </c>
      <c r="BA98" s="36">
        <v>4</v>
      </c>
      <c r="BB98" s="36">
        <v>6</v>
      </c>
      <c r="BC98" s="36">
        <v>8</v>
      </c>
      <c r="BD98" s="12" t="s">
        <v>394</v>
      </c>
      <c r="BE98" s="36">
        <v>112</v>
      </c>
    </row>
    <row r="99" spans="6:57" ht="168" x14ac:dyDescent="0.25">
      <c r="F99" s="64" t="s">
        <v>591</v>
      </c>
      <c r="AX99" s="37" t="s">
        <v>608</v>
      </c>
      <c r="AY99" s="11" t="s">
        <v>680</v>
      </c>
      <c r="AZ99" s="38">
        <v>0</v>
      </c>
      <c r="BA99" s="38">
        <v>10</v>
      </c>
      <c r="BB99" s="38">
        <v>12</v>
      </c>
      <c r="BC99" s="38">
        <v>14</v>
      </c>
      <c r="BD99" s="11" t="s">
        <v>608</v>
      </c>
      <c r="BE99" s="38">
        <v>113</v>
      </c>
    </row>
    <row r="100" spans="6:57" ht="192" x14ac:dyDescent="0.25">
      <c r="F100" s="64" t="s">
        <v>592</v>
      </c>
      <c r="AX100" s="35" t="s">
        <v>609</v>
      </c>
      <c r="AY100" s="35" t="s">
        <v>681</v>
      </c>
      <c r="AZ100" s="36">
        <v>0</v>
      </c>
      <c r="BA100" s="36">
        <v>0</v>
      </c>
      <c r="BB100" s="36">
        <v>6</v>
      </c>
      <c r="BC100" s="36">
        <v>9</v>
      </c>
      <c r="BD100" s="12" t="s">
        <v>732</v>
      </c>
      <c r="BE100" s="36">
        <v>114</v>
      </c>
    </row>
    <row r="101" spans="6:57" ht="204" x14ac:dyDescent="0.25">
      <c r="F101" s="64" t="s">
        <v>593</v>
      </c>
      <c r="AX101" s="37" t="s">
        <v>610</v>
      </c>
      <c r="AY101" s="37" t="s">
        <v>682</v>
      </c>
      <c r="AZ101" s="38">
        <v>0</v>
      </c>
      <c r="BA101" s="38">
        <v>0</v>
      </c>
      <c r="BB101" s="38">
        <v>6</v>
      </c>
      <c r="BC101" s="38">
        <v>9</v>
      </c>
      <c r="BD101" s="11" t="s">
        <v>733</v>
      </c>
      <c r="BE101" s="38">
        <v>115</v>
      </c>
    </row>
    <row r="102" spans="6:57" ht="156" x14ac:dyDescent="0.25">
      <c r="F102" s="64" t="s">
        <v>594</v>
      </c>
      <c r="AX102" s="35" t="s">
        <v>611</v>
      </c>
      <c r="AY102" s="35" t="s">
        <v>683</v>
      </c>
      <c r="AZ102" s="36">
        <v>0</v>
      </c>
      <c r="BA102" s="36">
        <v>0</v>
      </c>
      <c r="BB102" s="36">
        <v>3</v>
      </c>
      <c r="BC102" s="36">
        <v>4</v>
      </c>
      <c r="BD102" s="12" t="s">
        <v>734</v>
      </c>
      <c r="BE102" s="36">
        <v>116</v>
      </c>
    </row>
    <row r="103" spans="6:57" ht="168" x14ac:dyDescent="0.25">
      <c r="F103" s="64" t="s">
        <v>595</v>
      </c>
      <c r="AX103" s="37" t="s">
        <v>612</v>
      </c>
      <c r="AY103" s="37" t="s">
        <v>684</v>
      </c>
      <c r="AZ103" s="38">
        <v>0</v>
      </c>
      <c r="BA103" s="38">
        <v>0</v>
      </c>
      <c r="BB103" s="38">
        <v>30</v>
      </c>
      <c r="BC103" s="38">
        <v>60</v>
      </c>
      <c r="BD103" s="11" t="s">
        <v>346</v>
      </c>
      <c r="BE103" s="38">
        <v>117</v>
      </c>
    </row>
    <row r="104" spans="6:57" ht="72" x14ac:dyDescent="0.25">
      <c r="F104" s="64" t="s">
        <v>623</v>
      </c>
      <c r="AX104" s="35" t="s">
        <v>613</v>
      </c>
      <c r="AY104" s="35" t="s">
        <v>685</v>
      </c>
      <c r="AZ104" s="36">
        <v>0</v>
      </c>
      <c r="BA104" s="36">
        <v>0</v>
      </c>
      <c r="BB104" s="36">
        <v>1</v>
      </c>
      <c r="BC104" s="36">
        <v>0</v>
      </c>
      <c r="BD104" s="12" t="s">
        <v>735</v>
      </c>
      <c r="BE104" s="36">
        <v>118</v>
      </c>
    </row>
    <row r="105" spans="6:57" ht="252" x14ac:dyDescent="0.25">
      <c r="F105" s="64" t="s">
        <v>624</v>
      </c>
      <c r="AX105" s="37" t="s">
        <v>614</v>
      </c>
      <c r="AY105" s="37" t="s">
        <v>686</v>
      </c>
      <c r="AZ105" s="38">
        <v>0</v>
      </c>
      <c r="BA105" s="38">
        <v>0</v>
      </c>
      <c r="BB105" s="38">
        <v>10</v>
      </c>
      <c r="BC105" s="38">
        <v>10</v>
      </c>
      <c r="BD105" s="11" t="s">
        <v>736</v>
      </c>
      <c r="BE105" s="38">
        <v>119</v>
      </c>
    </row>
    <row r="106" spans="6:57" ht="108" x14ac:dyDescent="0.25">
      <c r="F106" s="64" t="s">
        <v>625</v>
      </c>
      <c r="AX106" s="35" t="s">
        <v>615</v>
      </c>
      <c r="AY106" s="35" t="s">
        <v>687</v>
      </c>
      <c r="AZ106" s="36">
        <v>0</v>
      </c>
      <c r="BA106" s="36">
        <v>0</v>
      </c>
      <c r="BB106" s="36">
        <v>1</v>
      </c>
      <c r="BC106" s="36">
        <v>0</v>
      </c>
      <c r="BD106" s="12" t="s">
        <v>737</v>
      </c>
      <c r="BE106" s="36">
        <v>120</v>
      </c>
    </row>
    <row r="107" spans="6:57" ht="120" x14ac:dyDescent="0.25">
      <c r="F107" s="64" t="s">
        <v>629</v>
      </c>
      <c r="AX107" s="37" t="s">
        <v>616</v>
      </c>
      <c r="AY107" s="37" t="s">
        <v>688</v>
      </c>
      <c r="AZ107" s="38">
        <v>0</v>
      </c>
      <c r="BA107" s="38">
        <v>0</v>
      </c>
      <c r="BB107" s="38">
        <v>25</v>
      </c>
      <c r="BC107" s="38">
        <v>25</v>
      </c>
      <c r="BD107" s="11" t="s">
        <v>738</v>
      </c>
      <c r="BE107" s="38">
        <v>121</v>
      </c>
    </row>
    <row r="108" spans="6:57" ht="72" x14ac:dyDescent="0.25">
      <c r="F108" s="64" t="s">
        <v>596</v>
      </c>
      <c r="AX108" s="35" t="s">
        <v>617</v>
      </c>
      <c r="AY108" s="35" t="s">
        <v>689</v>
      </c>
      <c r="AZ108" s="61" t="s">
        <v>703</v>
      </c>
      <c r="BA108" s="61">
        <v>8600</v>
      </c>
      <c r="BB108" s="61">
        <v>9000</v>
      </c>
      <c r="BC108" s="61">
        <v>9400</v>
      </c>
      <c r="BD108" s="12" t="s">
        <v>739</v>
      </c>
      <c r="BE108" s="36">
        <v>122</v>
      </c>
    </row>
    <row r="109" spans="6:57" ht="96" x14ac:dyDescent="0.25">
      <c r="F109" s="64" t="s">
        <v>597</v>
      </c>
      <c r="AX109" s="43" t="s">
        <v>618</v>
      </c>
      <c r="AY109" s="43" t="s">
        <v>690</v>
      </c>
      <c r="AZ109" s="62" t="s">
        <v>703</v>
      </c>
      <c r="BA109" s="62">
        <v>4</v>
      </c>
      <c r="BB109" s="62">
        <v>5</v>
      </c>
      <c r="BC109" s="62">
        <v>6</v>
      </c>
      <c r="BD109" s="41" t="s">
        <v>740</v>
      </c>
      <c r="BE109" s="38">
        <v>123</v>
      </c>
    </row>
    <row r="110" spans="6:57" ht="108" x14ac:dyDescent="0.25">
      <c r="F110" s="64" t="s">
        <v>598</v>
      </c>
      <c r="AX110" s="44" t="s">
        <v>619</v>
      </c>
      <c r="AY110" s="44" t="s">
        <v>691</v>
      </c>
      <c r="AZ110" s="40" t="s">
        <v>703</v>
      </c>
      <c r="BA110" s="40" t="s">
        <v>703</v>
      </c>
      <c r="BB110" s="40">
        <v>1</v>
      </c>
      <c r="BC110" s="40" t="s">
        <v>703</v>
      </c>
      <c r="BD110" s="39" t="s">
        <v>741</v>
      </c>
      <c r="BE110" s="36">
        <v>124</v>
      </c>
    </row>
    <row r="111" spans="6:57" ht="132" x14ac:dyDescent="0.25">
      <c r="F111" s="64" t="s">
        <v>599</v>
      </c>
      <c r="AX111" s="37" t="s">
        <v>620</v>
      </c>
      <c r="AY111" s="37" t="s">
        <v>692</v>
      </c>
      <c r="AZ111" s="38" t="s">
        <v>703</v>
      </c>
      <c r="BA111" s="38">
        <v>80</v>
      </c>
      <c r="BB111" s="38">
        <v>100</v>
      </c>
      <c r="BC111" s="42" t="s">
        <v>703</v>
      </c>
      <c r="BD111" s="11" t="s">
        <v>742</v>
      </c>
      <c r="BE111" s="38">
        <v>125</v>
      </c>
    </row>
    <row r="112" spans="6:57" ht="228" x14ac:dyDescent="0.25">
      <c r="F112" s="64" t="s">
        <v>600</v>
      </c>
      <c r="AX112" s="35" t="s">
        <v>621</v>
      </c>
      <c r="AY112" s="35" t="s">
        <v>693</v>
      </c>
      <c r="AZ112" s="36" t="s">
        <v>703</v>
      </c>
      <c r="BA112" s="36" t="s">
        <v>703</v>
      </c>
      <c r="BB112" s="36">
        <v>80</v>
      </c>
      <c r="BC112" s="40">
        <v>100</v>
      </c>
      <c r="BD112" s="12" t="s">
        <v>366</v>
      </c>
      <c r="BE112" s="36">
        <v>126</v>
      </c>
    </row>
    <row r="113" spans="6:57" ht="180" x14ac:dyDescent="0.25">
      <c r="F113" s="64" t="s">
        <v>628</v>
      </c>
      <c r="AX113" s="37" t="s">
        <v>622</v>
      </c>
      <c r="AY113" s="37" t="s">
        <v>694</v>
      </c>
      <c r="AZ113" s="38" t="s">
        <v>703</v>
      </c>
      <c r="BA113" s="38">
        <v>70</v>
      </c>
      <c r="BB113" s="38">
        <v>75</v>
      </c>
      <c r="BC113" s="42">
        <v>80</v>
      </c>
      <c r="BD113" s="11" t="s">
        <v>366</v>
      </c>
      <c r="BE113" s="38">
        <v>127</v>
      </c>
    </row>
    <row r="114" spans="6:57" ht="101.25" x14ac:dyDescent="0.25">
      <c r="F114" s="64" t="s">
        <v>601</v>
      </c>
      <c r="AX114" s="36" t="s">
        <v>623</v>
      </c>
      <c r="AY114" s="60" t="s">
        <v>695</v>
      </c>
      <c r="AZ114" s="36" t="s">
        <v>703</v>
      </c>
      <c r="BA114" s="36" t="s">
        <v>703</v>
      </c>
      <c r="BB114" s="36">
        <v>200</v>
      </c>
      <c r="BC114" s="36">
        <v>200</v>
      </c>
      <c r="BD114" s="12" t="s">
        <v>743</v>
      </c>
      <c r="BE114" s="36">
        <v>128</v>
      </c>
    </row>
    <row r="115" spans="6:57" ht="108" x14ac:dyDescent="0.25">
      <c r="F115" s="64" t="s">
        <v>602</v>
      </c>
      <c r="AX115" s="37" t="s">
        <v>624</v>
      </c>
      <c r="AY115" s="37" t="s">
        <v>696</v>
      </c>
      <c r="AZ115" s="38" t="s">
        <v>703</v>
      </c>
      <c r="BA115" s="38" t="s">
        <v>703</v>
      </c>
      <c r="BB115" s="38">
        <v>200</v>
      </c>
      <c r="BC115" s="38">
        <v>200</v>
      </c>
      <c r="BD115" s="11" t="s">
        <v>744</v>
      </c>
      <c r="BE115" s="36">
        <v>129</v>
      </c>
    </row>
    <row r="116" spans="6:57" ht="156" x14ac:dyDescent="0.25">
      <c r="F116" s="64" t="s">
        <v>603</v>
      </c>
      <c r="AX116" s="35" t="s">
        <v>625</v>
      </c>
      <c r="AY116" s="35" t="s">
        <v>697</v>
      </c>
      <c r="AZ116" s="36" t="s">
        <v>703</v>
      </c>
      <c r="BA116" s="36">
        <v>400</v>
      </c>
      <c r="BB116" s="36">
        <v>450</v>
      </c>
      <c r="BC116" s="36">
        <v>500</v>
      </c>
      <c r="BD116" s="12" t="s">
        <v>745</v>
      </c>
      <c r="BE116" s="36">
        <v>130</v>
      </c>
    </row>
    <row r="117" spans="6:57" ht="180" x14ac:dyDescent="0.25">
      <c r="F117" s="64" t="s">
        <v>626</v>
      </c>
      <c r="AX117" s="37" t="s">
        <v>626</v>
      </c>
      <c r="AY117" s="37" t="s">
        <v>698</v>
      </c>
      <c r="AZ117" s="38" t="s">
        <v>703</v>
      </c>
      <c r="BA117" s="38" t="s">
        <v>703</v>
      </c>
      <c r="BB117" s="63">
        <v>3</v>
      </c>
      <c r="BC117" s="63">
        <v>4</v>
      </c>
      <c r="BD117" s="11" t="s">
        <v>746</v>
      </c>
      <c r="BE117" s="36">
        <v>131</v>
      </c>
    </row>
    <row r="118" spans="6:57" ht="96" x14ac:dyDescent="0.25">
      <c r="F118" s="64" t="s">
        <v>604</v>
      </c>
      <c r="AX118" s="35" t="s">
        <v>627</v>
      </c>
      <c r="AY118" s="35" t="s">
        <v>699</v>
      </c>
      <c r="AZ118" s="36" t="s">
        <v>703</v>
      </c>
      <c r="BA118" s="36" t="s">
        <v>703</v>
      </c>
      <c r="BB118" s="36">
        <v>1</v>
      </c>
      <c r="BC118" s="36">
        <v>2</v>
      </c>
      <c r="BD118" s="12" t="s">
        <v>747</v>
      </c>
      <c r="BE118" s="36">
        <v>132</v>
      </c>
    </row>
    <row r="119" spans="6:57" ht="102" x14ac:dyDescent="0.25">
      <c r="F119" s="64" t="s">
        <v>605</v>
      </c>
      <c r="AX119" s="43" t="s">
        <v>628</v>
      </c>
      <c r="AY119" s="43" t="s">
        <v>700</v>
      </c>
      <c r="AZ119" s="38" t="s">
        <v>703</v>
      </c>
      <c r="BA119" s="38" t="s">
        <v>703</v>
      </c>
      <c r="BB119" s="38">
        <v>1</v>
      </c>
      <c r="BC119" s="42">
        <v>0</v>
      </c>
      <c r="BD119" s="11" t="s">
        <v>748</v>
      </c>
      <c r="BE119" s="36">
        <v>133</v>
      </c>
    </row>
    <row r="120" spans="6:57" ht="51" x14ac:dyDescent="0.25">
      <c r="F120" s="64" t="s">
        <v>606</v>
      </c>
      <c r="AX120" s="44" t="s">
        <v>629</v>
      </c>
      <c r="AY120" s="44" t="s">
        <v>701</v>
      </c>
      <c r="AZ120" s="36" t="s">
        <v>703</v>
      </c>
      <c r="BA120" s="36" t="s">
        <v>703</v>
      </c>
      <c r="BB120" s="36">
        <v>1</v>
      </c>
      <c r="BC120" s="40">
        <v>0</v>
      </c>
      <c r="BD120" s="12" t="s">
        <v>748</v>
      </c>
      <c r="BE120" s="36">
        <v>134</v>
      </c>
    </row>
    <row r="121" spans="6:57" ht="72" x14ac:dyDescent="0.25">
      <c r="F121" s="64" t="s">
        <v>607</v>
      </c>
      <c r="AX121" s="37" t="s">
        <v>630</v>
      </c>
      <c r="AY121" s="37" t="s">
        <v>702</v>
      </c>
      <c r="AZ121" s="38" t="s">
        <v>703</v>
      </c>
      <c r="BA121" s="38" t="s">
        <v>703</v>
      </c>
      <c r="BB121" s="38">
        <v>1000</v>
      </c>
      <c r="BC121" s="38">
        <v>1500</v>
      </c>
      <c r="BD121" s="11" t="s">
        <v>749</v>
      </c>
      <c r="BE121" s="36">
        <v>135</v>
      </c>
    </row>
    <row r="122" spans="6:57" ht="76.5" x14ac:dyDescent="0.25">
      <c r="F122" s="64" t="s">
        <v>611</v>
      </c>
      <c r="AX122" s="1" t="s">
        <v>762</v>
      </c>
      <c r="AY122" s="1" t="s">
        <v>459</v>
      </c>
      <c r="AZ122" s="57">
        <v>1</v>
      </c>
      <c r="BA122" s="57">
        <v>1</v>
      </c>
      <c r="BB122" s="57">
        <v>1</v>
      </c>
      <c r="BC122" s="57">
        <v>1</v>
      </c>
      <c r="BD122" s="57" t="s">
        <v>460</v>
      </c>
      <c r="BE122" s="1" t="s">
        <v>404</v>
      </c>
    </row>
    <row r="123" spans="6:57" ht="191.25" x14ac:dyDescent="0.25">
      <c r="F123" s="25"/>
      <c r="AX123" s="1" t="s">
        <v>223</v>
      </c>
      <c r="AY123" s="1" t="s">
        <v>459</v>
      </c>
      <c r="AZ123" s="57">
        <v>1</v>
      </c>
      <c r="BA123" s="57">
        <v>1</v>
      </c>
      <c r="BB123" s="57">
        <v>1</v>
      </c>
      <c r="BC123" s="57">
        <v>1</v>
      </c>
      <c r="BD123" s="57" t="s">
        <v>461</v>
      </c>
      <c r="BE123" s="1" t="s">
        <v>405</v>
      </c>
    </row>
    <row r="124" spans="6:57" ht="229.5" x14ac:dyDescent="0.25">
      <c r="F124" s="25"/>
      <c r="AX124" s="1" t="s">
        <v>231</v>
      </c>
      <c r="AY124" s="1" t="s">
        <v>459</v>
      </c>
      <c r="AZ124" s="57">
        <v>1</v>
      </c>
      <c r="BA124" s="57">
        <v>1</v>
      </c>
      <c r="BB124" s="57">
        <v>1</v>
      </c>
      <c r="BC124" s="57">
        <v>1</v>
      </c>
      <c r="BD124" s="57" t="s">
        <v>462</v>
      </c>
      <c r="BE124" s="1" t="s">
        <v>406</v>
      </c>
    </row>
    <row r="125" spans="6:57" ht="178.5" x14ac:dyDescent="0.25">
      <c r="F125" s="25"/>
      <c r="AX125" s="1" t="s">
        <v>760</v>
      </c>
      <c r="AY125" s="1" t="s">
        <v>459</v>
      </c>
      <c r="AZ125" s="57">
        <v>1</v>
      </c>
      <c r="BA125" s="57">
        <v>1</v>
      </c>
      <c r="BB125" s="57">
        <v>1</v>
      </c>
      <c r="BC125" s="57">
        <v>1</v>
      </c>
      <c r="BD125" s="57" t="s">
        <v>463</v>
      </c>
      <c r="BE125" s="1" t="s">
        <v>407</v>
      </c>
    </row>
    <row r="126" spans="6:57" ht="140.25" x14ac:dyDescent="0.25">
      <c r="F126" s="25"/>
      <c r="AX126" s="1" t="s">
        <v>761</v>
      </c>
      <c r="AY126" s="1" t="s">
        <v>459</v>
      </c>
      <c r="AZ126" s="57">
        <v>1</v>
      </c>
      <c r="BA126" s="57">
        <v>1</v>
      </c>
      <c r="BB126" s="57">
        <v>1</v>
      </c>
      <c r="BC126" s="57">
        <v>1</v>
      </c>
      <c r="BD126" s="57" t="s">
        <v>464</v>
      </c>
      <c r="BE126" s="1" t="s">
        <v>408</v>
      </c>
    </row>
    <row r="127" spans="6:57" ht="280.5" x14ac:dyDescent="0.25">
      <c r="F127" s="25"/>
      <c r="AX127" s="1" t="s">
        <v>240</v>
      </c>
      <c r="AY127" s="1" t="s">
        <v>459</v>
      </c>
      <c r="AZ127" s="57">
        <v>1</v>
      </c>
      <c r="BA127" s="57">
        <v>1</v>
      </c>
      <c r="BB127" s="57">
        <v>1</v>
      </c>
      <c r="BC127" s="57">
        <v>1</v>
      </c>
      <c r="BD127" s="57" t="s">
        <v>465</v>
      </c>
      <c r="BE127" s="1" t="s">
        <v>409</v>
      </c>
    </row>
    <row r="128" spans="6:57" ht="216.75" x14ac:dyDescent="0.25">
      <c r="F128" s="25"/>
      <c r="AX128" s="1" t="s">
        <v>242</v>
      </c>
      <c r="AY128" s="1" t="s">
        <v>459</v>
      </c>
      <c r="AZ128" s="57">
        <v>1</v>
      </c>
      <c r="BA128" s="57">
        <v>1</v>
      </c>
      <c r="BB128" s="57">
        <v>1</v>
      </c>
      <c r="BC128" s="57">
        <v>1</v>
      </c>
      <c r="BD128" s="57" t="s">
        <v>466</v>
      </c>
      <c r="BE128" s="1" t="s">
        <v>410</v>
      </c>
    </row>
    <row r="129" spans="6:57" ht="102" x14ac:dyDescent="0.25">
      <c r="F129" s="25"/>
      <c r="AX129" s="1" t="s">
        <v>244</v>
      </c>
      <c r="AY129" s="1" t="s">
        <v>459</v>
      </c>
      <c r="AZ129" s="57">
        <v>1</v>
      </c>
      <c r="BA129" s="57">
        <v>1</v>
      </c>
      <c r="BB129" s="57">
        <v>1</v>
      </c>
      <c r="BC129" s="57">
        <v>1</v>
      </c>
      <c r="BD129" s="57" t="s">
        <v>467</v>
      </c>
      <c r="BE129" s="1" t="s">
        <v>411</v>
      </c>
    </row>
    <row r="130" spans="6:57" ht="191.25" x14ac:dyDescent="0.25">
      <c r="F130" s="25"/>
      <c r="AX130" s="1" t="s">
        <v>765</v>
      </c>
      <c r="AY130" s="1" t="s">
        <v>459</v>
      </c>
      <c r="AZ130" s="57">
        <v>1</v>
      </c>
      <c r="BA130" s="57">
        <v>1</v>
      </c>
      <c r="BB130" s="57">
        <v>1</v>
      </c>
      <c r="BC130" s="57">
        <v>1</v>
      </c>
      <c r="BD130" s="57" t="s">
        <v>468</v>
      </c>
      <c r="BE130" s="1" t="s">
        <v>412</v>
      </c>
    </row>
    <row r="131" spans="6:57" ht="89.25" x14ac:dyDescent="0.25">
      <c r="F131" s="25"/>
      <c r="AX131" s="1" t="s">
        <v>248</v>
      </c>
      <c r="AY131" s="1" t="s">
        <v>459</v>
      </c>
      <c r="AZ131" s="57">
        <v>1</v>
      </c>
      <c r="BA131" s="57">
        <v>1</v>
      </c>
      <c r="BB131" s="57">
        <v>1</v>
      </c>
      <c r="BC131" s="57">
        <v>1</v>
      </c>
      <c r="BD131" s="57" t="s">
        <v>467</v>
      </c>
      <c r="BE131" s="1" t="s">
        <v>413</v>
      </c>
    </row>
    <row r="132" spans="6:57" ht="102" x14ac:dyDescent="0.25">
      <c r="F132" s="25"/>
      <c r="AX132" s="1" t="s">
        <v>250</v>
      </c>
      <c r="AY132" s="1" t="s">
        <v>459</v>
      </c>
      <c r="AZ132" s="57">
        <v>1</v>
      </c>
      <c r="BA132" s="57">
        <v>1</v>
      </c>
      <c r="BB132" s="57">
        <v>1</v>
      </c>
      <c r="BC132" s="57">
        <v>1</v>
      </c>
      <c r="BD132" s="57" t="s">
        <v>469</v>
      </c>
      <c r="BE132" s="1" t="s">
        <v>414</v>
      </c>
    </row>
    <row r="133" spans="6:57" ht="216.75" x14ac:dyDescent="0.25">
      <c r="F133" s="25"/>
      <c r="AX133" s="1" t="s">
        <v>252</v>
      </c>
      <c r="AY133" s="1" t="s">
        <v>459</v>
      </c>
      <c r="AZ133" s="57">
        <v>1</v>
      </c>
      <c r="BA133" s="57">
        <v>1</v>
      </c>
      <c r="BB133" s="57">
        <v>1</v>
      </c>
      <c r="BC133" s="57">
        <v>1</v>
      </c>
      <c r="BD133" s="57" t="s">
        <v>470</v>
      </c>
      <c r="BE133" s="1" t="s">
        <v>415</v>
      </c>
    </row>
    <row r="134" spans="6:57" ht="127.5" x14ac:dyDescent="0.25">
      <c r="F134" s="25"/>
      <c r="AX134" s="1" t="s">
        <v>764</v>
      </c>
      <c r="AY134" s="1" t="s">
        <v>459</v>
      </c>
      <c r="AZ134" s="57">
        <v>1</v>
      </c>
      <c r="BA134" s="57">
        <v>1</v>
      </c>
      <c r="BB134" s="57">
        <v>1</v>
      </c>
      <c r="BC134" s="57">
        <v>1</v>
      </c>
      <c r="BD134" s="57" t="s">
        <v>471</v>
      </c>
      <c r="BE134" s="1" t="s">
        <v>416</v>
      </c>
    </row>
    <row r="135" spans="6:57" ht="229.5" x14ac:dyDescent="0.25">
      <c r="F135" s="25"/>
      <c r="AX135" s="1" t="s">
        <v>255</v>
      </c>
      <c r="AY135" s="1" t="s">
        <v>459</v>
      </c>
      <c r="AZ135" s="57">
        <v>1</v>
      </c>
      <c r="BA135" s="57">
        <v>1</v>
      </c>
      <c r="BB135" s="57">
        <v>1</v>
      </c>
      <c r="BC135" s="57">
        <v>1</v>
      </c>
      <c r="BD135" s="57" t="s">
        <v>472</v>
      </c>
      <c r="BE135" s="1" t="s">
        <v>417</v>
      </c>
    </row>
    <row r="136" spans="6:57" ht="165.75" x14ac:dyDescent="0.25">
      <c r="F136" s="25"/>
      <c r="AX136" s="1" t="s">
        <v>257</v>
      </c>
      <c r="AY136" s="1" t="s">
        <v>459</v>
      </c>
      <c r="AZ136" s="57">
        <v>1</v>
      </c>
      <c r="BA136" s="57">
        <v>1</v>
      </c>
      <c r="BB136" s="57">
        <v>1</v>
      </c>
      <c r="BC136" s="57">
        <v>1</v>
      </c>
      <c r="BD136" s="57" t="s">
        <v>473</v>
      </c>
      <c r="BE136" s="1" t="s">
        <v>418</v>
      </c>
    </row>
    <row r="137" spans="6:57" ht="140.25" x14ac:dyDescent="0.25">
      <c r="F137" s="25"/>
      <c r="AX137" s="1" t="s">
        <v>259</v>
      </c>
      <c r="AY137" s="1" t="s">
        <v>459</v>
      </c>
      <c r="AZ137" s="57">
        <v>1</v>
      </c>
      <c r="BA137" s="57">
        <v>1</v>
      </c>
      <c r="BB137" s="57">
        <v>1</v>
      </c>
      <c r="BC137" s="57">
        <v>1</v>
      </c>
      <c r="BD137" s="57" t="s">
        <v>474</v>
      </c>
      <c r="BE137" s="1" t="s">
        <v>419</v>
      </c>
    </row>
    <row r="138" spans="6:57" ht="114.75" x14ac:dyDescent="0.25">
      <c r="F138" s="25"/>
      <c r="AX138" s="1" t="s">
        <v>215</v>
      </c>
      <c r="AY138" s="1" t="s">
        <v>459</v>
      </c>
      <c r="AZ138" s="57">
        <v>1</v>
      </c>
      <c r="BA138" s="57">
        <v>1</v>
      </c>
      <c r="BB138" s="57">
        <v>1</v>
      </c>
      <c r="BC138" s="57">
        <v>1</v>
      </c>
      <c r="BD138" s="57" t="s">
        <v>475</v>
      </c>
      <c r="BE138" s="1" t="s">
        <v>420</v>
      </c>
    </row>
    <row r="139" spans="6:57" ht="178.5" x14ac:dyDescent="0.25">
      <c r="F139" s="25"/>
      <c r="AX139" s="1" t="s">
        <v>225</v>
      </c>
      <c r="AY139" s="1" t="s">
        <v>459</v>
      </c>
      <c r="AZ139" s="57">
        <v>1</v>
      </c>
      <c r="BA139" s="57">
        <v>1</v>
      </c>
      <c r="BB139" s="57">
        <v>1</v>
      </c>
      <c r="BC139" s="57">
        <v>1</v>
      </c>
      <c r="BD139" s="57" t="s">
        <v>476</v>
      </c>
      <c r="BE139" s="1" t="s">
        <v>421</v>
      </c>
    </row>
    <row r="140" spans="6:57" ht="229.5" x14ac:dyDescent="0.25">
      <c r="F140" s="25"/>
      <c r="AX140" s="1" t="s">
        <v>217</v>
      </c>
      <c r="AY140" s="1" t="s">
        <v>459</v>
      </c>
      <c r="AZ140" s="57">
        <v>1</v>
      </c>
      <c r="BA140" s="57">
        <v>1</v>
      </c>
      <c r="BB140" s="57">
        <v>1</v>
      </c>
      <c r="BC140" s="57">
        <v>1</v>
      </c>
      <c r="BD140" s="57" t="s">
        <v>477</v>
      </c>
      <c r="BE140" s="1" t="s">
        <v>422</v>
      </c>
    </row>
    <row r="141" spans="6:57" ht="140.25" x14ac:dyDescent="0.25">
      <c r="F141" s="25"/>
      <c r="AX141" s="1" t="s">
        <v>227</v>
      </c>
      <c r="AY141" s="1" t="s">
        <v>459</v>
      </c>
      <c r="AZ141" s="57">
        <v>1</v>
      </c>
      <c r="BA141" s="57">
        <v>1</v>
      </c>
      <c r="BB141" s="57">
        <v>1</v>
      </c>
      <c r="BC141" s="57">
        <v>1</v>
      </c>
      <c r="BD141" s="57" t="s">
        <v>478</v>
      </c>
      <c r="BE141" s="1" t="s">
        <v>423</v>
      </c>
    </row>
    <row r="142" spans="6:57" ht="114.75" x14ac:dyDescent="0.25">
      <c r="F142" s="25"/>
      <c r="AX142" s="1" t="s">
        <v>232</v>
      </c>
      <c r="AY142" s="1" t="s">
        <v>459</v>
      </c>
      <c r="AZ142" s="57">
        <v>1</v>
      </c>
      <c r="BA142" s="57">
        <v>1</v>
      </c>
      <c r="BB142" s="57">
        <v>1</v>
      </c>
      <c r="BC142" s="57">
        <v>1</v>
      </c>
      <c r="BD142" s="57" t="s">
        <v>479</v>
      </c>
      <c r="BE142" s="1" t="s">
        <v>424</v>
      </c>
    </row>
    <row r="143" spans="6:57" ht="140.25" x14ac:dyDescent="0.25">
      <c r="F143" s="25"/>
      <c r="AX143" s="1" t="s">
        <v>235</v>
      </c>
      <c r="AY143" s="1" t="s">
        <v>459</v>
      </c>
      <c r="AZ143" s="57">
        <v>1</v>
      </c>
      <c r="BA143" s="57">
        <v>1</v>
      </c>
      <c r="BB143" s="57">
        <v>1</v>
      </c>
      <c r="BC143" s="57">
        <v>1</v>
      </c>
      <c r="BD143" s="57" t="s">
        <v>479</v>
      </c>
      <c r="BE143" s="1" t="s">
        <v>425</v>
      </c>
    </row>
    <row r="144" spans="6:57" ht="127.5" x14ac:dyDescent="0.25">
      <c r="F144" s="25"/>
      <c r="AX144" s="1" t="s">
        <v>238</v>
      </c>
      <c r="AY144" s="1" t="s">
        <v>459</v>
      </c>
      <c r="AZ144" s="57">
        <v>1</v>
      </c>
      <c r="BA144" s="57">
        <v>1</v>
      </c>
      <c r="BB144" s="57">
        <v>1</v>
      </c>
      <c r="BC144" s="57">
        <v>1</v>
      </c>
      <c r="BD144" s="57" t="s">
        <v>480</v>
      </c>
      <c r="BE144" s="1" t="s">
        <v>426</v>
      </c>
    </row>
    <row r="145" spans="6:57" ht="140.25" x14ac:dyDescent="0.25">
      <c r="F145" s="25"/>
      <c r="AX145" s="1" t="s">
        <v>241</v>
      </c>
      <c r="AY145" s="1" t="s">
        <v>459</v>
      </c>
      <c r="AZ145" s="57">
        <v>1</v>
      </c>
      <c r="BA145" s="57">
        <v>1</v>
      </c>
      <c r="BB145" s="57">
        <v>1</v>
      </c>
      <c r="BC145" s="57">
        <v>1</v>
      </c>
      <c r="BD145" s="57" t="s">
        <v>481</v>
      </c>
      <c r="BE145" s="1" t="s">
        <v>427</v>
      </c>
    </row>
    <row r="146" spans="6:57" ht="102" x14ac:dyDescent="0.25">
      <c r="F146" s="25"/>
      <c r="AX146" s="1" t="s">
        <v>243</v>
      </c>
      <c r="AY146" s="1" t="s">
        <v>459</v>
      </c>
      <c r="AZ146" s="57">
        <v>1</v>
      </c>
      <c r="BA146" s="57">
        <v>1</v>
      </c>
      <c r="BB146" s="57">
        <v>1</v>
      </c>
      <c r="BC146" s="57">
        <v>1</v>
      </c>
      <c r="BD146" s="57" t="s">
        <v>482</v>
      </c>
      <c r="BE146" s="1" t="s">
        <v>428</v>
      </c>
    </row>
    <row r="147" spans="6:57" ht="114.75" x14ac:dyDescent="0.25">
      <c r="F147" s="25"/>
      <c r="AX147" s="1" t="s">
        <v>245</v>
      </c>
      <c r="AY147" s="1" t="s">
        <v>459</v>
      </c>
      <c r="AZ147" s="57">
        <v>1</v>
      </c>
      <c r="BA147" s="57">
        <v>1</v>
      </c>
      <c r="BB147" s="57">
        <v>1</v>
      </c>
      <c r="BC147" s="57">
        <v>1</v>
      </c>
      <c r="BD147" s="57" t="s">
        <v>483</v>
      </c>
      <c r="BE147" s="1" t="s">
        <v>429</v>
      </c>
    </row>
    <row r="148" spans="6:57" ht="293.25" x14ac:dyDescent="0.25">
      <c r="F148" s="25"/>
      <c r="AX148" s="1" t="s">
        <v>247</v>
      </c>
      <c r="AY148" s="1" t="s">
        <v>459</v>
      </c>
      <c r="AZ148" s="57">
        <v>1</v>
      </c>
      <c r="BA148" s="57">
        <v>1</v>
      </c>
      <c r="BB148" s="57">
        <v>1</v>
      </c>
      <c r="BC148" s="57">
        <v>1</v>
      </c>
      <c r="BD148" s="57" t="s">
        <v>484</v>
      </c>
      <c r="BE148" s="1" t="s">
        <v>430</v>
      </c>
    </row>
    <row r="149" spans="6:57" ht="140.25" x14ac:dyDescent="0.25">
      <c r="F149" s="25"/>
      <c r="AX149" s="1" t="s">
        <v>249</v>
      </c>
      <c r="AY149" s="1" t="s">
        <v>459</v>
      </c>
      <c r="AZ149" s="57">
        <v>1</v>
      </c>
      <c r="BA149" s="57">
        <v>1</v>
      </c>
      <c r="BB149" s="57">
        <v>1</v>
      </c>
      <c r="BC149" s="57">
        <v>1</v>
      </c>
      <c r="BD149" s="57" t="s">
        <v>485</v>
      </c>
      <c r="BE149" s="1" t="s">
        <v>431</v>
      </c>
    </row>
    <row r="150" spans="6:57" ht="89.25" x14ac:dyDescent="0.25">
      <c r="F150" s="25"/>
      <c r="AX150" s="1" t="s">
        <v>251</v>
      </c>
      <c r="AY150" s="1" t="s">
        <v>459</v>
      </c>
      <c r="AZ150" s="57">
        <v>1</v>
      </c>
      <c r="BA150" s="57">
        <v>1</v>
      </c>
      <c r="BB150" s="57">
        <v>1</v>
      </c>
      <c r="BC150" s="57">
        <v>1</v>
      </c>
      <c r="BD150" s="57" t="s">
        <v>486</v>
      </c>
      <c r="BE150" s="1" t="s">
        <v>432</v>
      </c>
    </row>
    <row r="151" spans="6:57" ht="89.25" x14ac:dyDescent="0.25">
      <c r="F151" s="25"/>
      <c r="AX151" s="1" t="s">
        <v>253</v>
      </c>
      <c r="AY151" s="1" t="s">
        <v>459</v>
      </c>
      <c r="AZ151" s="57">
        <v>1</v>
      </c>
      <c r="BA151" s="57">
        <v>1</v>
      </c>
      <c r="BB151" s="57">
        <v>1</v>
      </c>
      <c r="BC151" s="57">
        <v>1</v>
      </c>
      <c r="BD151" s="57" t="s">
        <v>487</v>
      </c>
      <c r="BE151" s="1" t="s">
        <v>433</v>
      </c>
    </row>
    <row r="152" spans="6:57" ht="89.25" x14ac:dyDescent="0.25">
      <c r="F152" s="25"/>
      <c r="AX152" s="1" t="s">
        <v>254</v>
      </c>
      <c r="AY152" s="1" t="s">
        <v>459</v>
      </c>
      <c r="AZ152" s="57">
        <v>1</v>
      </c>
      <c r="BA152" s="57">
        <v>1</v>
      </c>
      <c r="BB152" s="57">
        <v>1</v>
      </c>
      <c r="BC152" s="57">
        <v>1</v>
      </c>
      <c r="BD152" s="57" t="s">
        <v>488</v>
      </c>
      <c r="BE152" s="1" t="s">
        <v>434</v>
      </c>
    </row>
    <row r="153" spans="6:57" ht="114.75" x14ac:dyDescent="0.25">
      <c r="F153" s="25"/>
      <c r="AX153" s="1" t="s">
        <v>256</v>
      </c>
      <c r="AY153" s="1" t="s">
        <v>459</v>
      </c>
      <c r="AZ153" s="57">
        <v>1</v>
      </c>
      <c r="BA153" s="57">
        <v>1</v>
      </c>
      <c r="BB153" s="57">
        <v>1</v>
      </c>
      <c r="BC153" s="57">
        <v>1</v>
      </c>
      <c r="BD153" s="57" t="s">
        <v>489</v>
      </c>
      <c r="BE153" s="1" t="s">
        <v>435</v>
      </c>
    </row>
    <row r="154" spans="6:57" ht="204" x14ac:dyDescent="0.25">
      <c r="F154" s="25"/>
      <c r="AX154" s="1" t="s">
        <v>258</v>
      </c>
      <c r="AY154" s="1" t="s">
        <v>459</v>
      </c>
      <c r="AZ154" s="57">
        <v>1</v>
      </c>
      <c r="BA154" s="57">
        <v>1</v>
      </c>
      <c r="BB154" s="57">
        <v>1</v>
      </c>
      <c r="BC154" s="57">
        <v>1</v>
      </c>
      <c r="BD154" s="57" t="s">
        <v>490</v>
      </c>
      <c r="BE154" s="1" t="s">
        <v>436</v>
      </c>
    </row>
    <row r="155" spans="6:57" ht="114.75" x14ac:dyDescent="0.25">
      <c r="F155" s="25"/>
      <c r="AX155" s="27" t="s">
        <v>260</v>
      </c>
      <c r="AY155" s="1" t="s">
        <v>459</v>
      </c>
      <c r="AZ155" s="57">
        <v>1</v>
      </c>
      <c r="BA155" s="57">
        <v>1</v>
      </c>
      <c r="BB155" s="57">
        <v>1</v>
      </c>
      <c r="BC155" s="57">
        <v>1</v>
      </c>
      <c r="BD155" s="57" t="s">
        <v>491</v>
      </c>
      <c r="BE155" s="1" t="s">
        <v>437</v>
      </c>
    </row>
    <row r="156" spans="6:57" ht="127.5" x14ac:dyDescent="0.25">
      <c r="F156" s="25"/>
      <c r="AX156" s="1" t="s">
        <v>261</v>
      </c>
      <c r="AY156" s="1" t="s">
        <v>459</v>
      </c>
      <c r="AZ156" s="57">
        <v>1</v>
      </c>
      <c r="BA156" s="57">
        <v>1</v>
      </c>
      <c r="BB156" s="57">
        <v>1</v>
      </c>
      <c r="BC156" s="57">
        <v>1</v>
      </c>
      <c r="BD156" s="57" t="s">
        <v>492</v>
      </c>
      <c r="BE156" s="1" t="s">
        <v>438</v>
      </c>
    </row>
    <row r="157" spans="6:57" ht="89.25" x14ac:dyDescent="0.25">
      <c r="F157" s="25"/>
      <c r="AX157" s="1" t="s">
        <v>262</v>
      </c>
      <c r="AY157" s="1" t="s">
        <v>459</v>
      </c>
      <c r="AZ157" s="57">
        <v>1</v>
      </c>
      <c r="BA157" s="57">
        <v>1</v>
      </c>
      <c r="BB157" s="57">
        <v>1</v>
      </c>
      <c r="BC157" s="57">
        <v>1</v>
      </c>
      <c r="BD157" s="57" t="s">
        <v>493</v>
      </c>
      <c r="BE157" s="1" t="s">
        <v>439</v>
      </c>
    </row>
    <row r="158" spans="6:57" ht="76.5" x14ac:dyDescent="0.25">
      <c r="F158" s="25"/>
      <c r="AX158" s="1" t="s">
        <v>263</v>
      </c>
      <c r="AY158" s="1" t="s">
        <v>459</v>
      </c>
      <c r="AZ158" s="57">
        <v>1</v>
      </c>
      <c r="BA158" s="57">
        <v>1</v>
      </c>
      <c r="BB158" s="57">
        <v>1</v>
      </c>
      <c r="BC158" s="57">
        <v>1</v>
      </c>
      <c r="BD158" s="57" t="s">
        <v>494</v>
      </c>
      <c r="BE158" s="1" t="s">
        <v>440</v>
      </c>
    </row>
    <row r="159" spans="6:57" ht="102" x14ac:dyDescent="0.25">
      <c r="F159" s="25"/>
      <c r="AX159" s="1" t="s">
        <v>265</v>
      </c>
      <c r="AY159" s="1" t="s">
        <v>459</v>
      </c>
      <c r="AZ159" s="57">
        <v>1</v>
      </c>
      <c r="BA159" s="57">
        <v>1</v>
      </c>
      <c r="BB159" s="57">
        <v>1</v>
      </c>
      <c r="BC159" s="57">
        <v>1</v>
      </c>
      <c r="BD159" s="57" t="s">
        <v>495</v>
      </c>
      <c r="BE159" s="1" t="s">
        <v>441</v>
      </c>
    </row>
    <row r="160" spans="6:57" ht="140.25" x14ac:dyDescent="0.25">
      <c r="F160" s="25"/>
      <c r="AX160" s="1" t="s">
        <v>266</v>
      </c>
      <c r="AY160" s="1" t="s">
        <v>459</v>
      </c>
      <c r="AZ160" s="57">
        <v>1</v>
      </c>
      <c r="BA160" s="57">
        <v>1</v>
      </c>
      <c r="BB160" s="57">
        <v>1</v>
      </c>
      <c r="BC160" s="57">
        <v>1</v>
      </c>
      <c r="BD160" s="57" t="s">
        <v>496</v>
      </c>
      <c r="BE160" s="1" t="s">
        <v>442</v>
      </c>
    </row>
    <row r="161" spans="6:57" ht="165.75" x14ac:dyDescent="0.25">
      <c r="F161" s="25"/>
      <c r="AX161" s="1" t="s">
        <v>267</v>
      </c>
      <c r="AY161" s="1" t="s">
        <v>459</v>
      </c>
      <c r="AZ161" s="57">
        <v>1</v>
      </c>
      <c r="BA161" s="57">
        <v>1</v>
      </c>
      <c r="BB161" s="57">
        <v>1</v>
      </c>
      <c r="BC161" s="57">
        <v>1</v>
      </c>
      <c r="BD161" s="57" t="s">
        <v>497</v>
      </c>
      <c r="BE161" s="1" t="s">
        <v>443</v>
      </c>
    </row>
    <row r="162" spans="6:57" ht="127.5" x14ac:dyDescent="0.25">
      <c r="F162" s="25"/>
      <c r="AX162" s="1" t="s">
        <v>268</v>
      </c>
      <c r="AY162" s="1" t="s">
        <v>459</v>
      </c>
      <c r="AZ162" s="57">
        <v>1</v>
      </c>
      <c r="BA162" s="57">
        <v>1</v>
      </c>
      <c r="BB162" s="57">
        <v>1</v>
      </c>
      <c r="BC162" s="57">
        <v>1</v>
      </c>
      <c r="BD162" s="57" t="s">
        <v>498</v>
      </c>
      <c r="BE162" s="1" t="s">
        <v>444</v>
      </c>
    </row>
    <row r="163" spans="6:57" ht="102" x14ac:dyDescent="0.25">
      <c r="F163" s="25"/>
      <c r="AX163" s="1" t="s">
        <v>269</v>
      </c>
      <c r="AY163" s="1" t="s">
        <v>459</v>
      </c>
      <c r="AZ163" s="57">
        <v>1</v>
      </c>
      <c r="BA163" s="57">
        <v>1</v>
      </c>
      <c r="BB163" s="57">
        <v>1</v>
      </c>
      <c r="BC163" s="57">
        <v>1</v>
      </c>
      <c r="BD163" s="57" t="s">
        <v>499</v>
      </c>
      <c r="BE163" s="1" t="s">
        <v>445</v>
      </c>
    </row>
    <row r="164" spans="6:57" ht="140.25" x14ac:dyDescent="0.25">
      <c r="F164" s="25"/>
      <c r="AX164" s="1" t="s">
        <v>271</v>
      </c>
      <c r="AY164" s="1" t="s">
        <v>459</v>
      </c>
      <c r="AZ164" s="57">
        <v>1</v>
      </c>
      <c r="BA164" s="57">
        <v>1</v>
      </c>
      <c r="BB164" s="57">
        <v>1</v>
      </c>
      <c r="BC164" s="57">
        <v>1</v>
      </c>
      <c r="BD164" s="57" t="s">
        <v>500</v>
      </c>
      <c r="BE164" s="1" t="s">
        <v>446</v>
      </c>
    </row>
    <row r="165" spans="6:57" ht="89.25" x14ac:dyDescent="0.25">
      <c r="F165" s="25"/>
      <c r="AX165" s="1" t="s">
        <v>273</v>
      </c>
      <c r="AY165" s="1" t="s">
        <v>459</v>
      </c>
      <c r="AZ165" s="57">
        <v>1</v>
      </c>
      <c r="BA165" s="57">
        <v>1</v>
      </c>
      <c r="BB165" s="57">
        <v>1</v>
      </c>
      <c r="BC165" s="57">
        <v>1</v>
      </c>
      <c r="BD165" s="57" t="s">
        <v>501</v>
      </c>
      <c r="BE165" s="1" t="s">
        <v>447</v>
      </c>
    </row>
    <row r="166" spans="6:57" ht="51" x14ac:dyDescent="0.25">
      <c r="F166" s="25"/>
      <c r="AX166" s="1" t="s">
        <v>276</v>
      </c>
      <c r="AY166" s="1" t="s">
        <v>459</v>
      </c>
      <c r="AZ166" s="57">
        <v>1</v>
      </c>
      <c r="BA166" s="57">
        <v>1</v>
      </c>
      <c r="BB166" s="57">
        <v>1</v>
      </c>
      <c r="BC166" s="57">
        <v>1</v>
      </c>
      <c r="BD166" s="57" t="s">
        <v>502</v>
      </c>
      <c r="BE166" s="1" t="s">
        <v>448</v>
      </c>
    </row>
    <row r="167" spans="6:57" ht="140.25" x14ac:dyDescent="0.25">
      <c r="F167" s="25"/>
      <c r="AX167" s="1" t="s">
        <v>219</v>
      </c>
      <c r="AY167" s="1" t="s">
        <v>459</v>
      </c>
      <c r="AZ167" s="57">
        <v>1</v>
      </c>
      <c r="BA167" s="57">
        <v>1</v>
      </c>
      <c r="BB167" s="57">
        <v>1</v>
      </c>
      <c r="BC167" s="57">
        <v>1</v>
      </c>
      <c r="BD167" s="57" t="s">
        <v>503</v>
      </c>
      <c r="BE167" s="1" t="s">
        <v>449</v>
      </c>
    </row>
    <row r="168" spans="6:57" ht="165.75" x14ac:dyDescent="0.25">
      <c r="F168" s="25"/>
      <c r="AX168" s="1" t="s">
        <v>228</v>
      </c>
      <c r="AY168" s="1" t="s">
        <v>459</v>
      </c>
      <c r="AZ168" s="57">
        <v>1</v>
      </c>
      <c r="BA168" s="57">
        <v>1</v>
      </c>
      <c r="BB168" s="57">
        <v>1</v>
      </c>
      <c r="BC168" s="57">
        <v>1</v>
      </c>
      <c r="BD168" s="57" t="s">
        <v>504</v>
      </c>
      <c r="BE168" s="1" t="s">
        <v>450</v>
      </c>
    </row>
    <row r="169" spans="6:57" ht="140.25" x14ac:dyDescent="0.25">
      <c r="F169" s="25"/>
      <c r="AX169" s="1" t="s">
        <v>233</v>
      </c>
      <c r="AY169" s="1" t="s">
        <v>459</v>
      </c>
      <c r="AZ169" s="57">
        <v>1</v>
      </c>
      <c r="BA169" s="57">
        <v>1</v>
      </c>
      <c r="BB169" s="57">
        <v>1</v>
      </c>
      <c r="BC169" s="57">
        <v>1</v>
      </c>
      <c r="BD169" s="57" t="s">
        <v>505</v>
      </c>
      <c r="BE169" s="1" t="s">
        <v>451</v>
      </c>
    </row>
    <row r="170" spans="6:57" ht="178.5" x14ac:dyDescent="0.25">
      <c r="F170" s="25"/>
      <c r="AX170" s="1" t="s">
        <v>236</v>
      </c>
      <c r="AY170" s="1" t="s">
        <v>459</v>
      </c>
      <c r="AZ170" s="57">
        <v>1</v>
      </c>
      <c r="BA170" s="57">
        <v>1</v>
      </c>
      <c r="BB170" s="57">
        <v>1</v>
      </c>
      <c r="BC170" s="57">
        <v>1</v>
      </c>
      <c r="BD170" s="57" t="s">
        <v>469</v>
      </c>
      <c r="BE170" s="1" t="s">
        <v>452</v>
      </c>
    </row>
    <row r="171" spans="6:57" ht="51" x14ac:dyDescent="0.25">
      <c r="F171" s="25"/>
      <c r="AX171" s="1" t="s">
        <v>221</v>
      </c>
      <c r="AY171" s="1" t="s">
        <v>459</v>
      </c>
      <c r="AZ171" s="57">
        <v>1</v>
      </c>
      <c r="BA171" s="57">
        <v>1</v>
      </c>
      <c r="BB171" s="57">
        <v>1</v>
      </c>
      <c r="BC171" s="57">
        <v>1</v>
      </c>
      <c r="BD171" s="57" t="s">
        <v>506</v>
      </c>
      <c r="BE171" s="1" t="s">
        <v>453</v>
      </c>
    </row>
    <row r="172" spans="6:57" ht="153" x14ac:dyDescent="0.25">
      <c r="F172" s="25"/>
      <c r="AX172" s="1" t="s">
        <v>229</v>
      </c>
      <c r="AY172" s="1" t="s">
        <v>459</v>
      </c>
      <c r="AZ172" s="57">
        <v>1</v>
      </c>
      <c r="BA172" s="57">
        <v>1</v>
      </c>
      <c r="BB172" s="57">
        <v>1</v>
      </c>
      <c r="BC172" s="57">
        <v>1</v>
      </c>
      <c r="BD172" s="57" t="s">
        <v>507</v>
      </c>
      <c r="BE172" s="1" t="s">
        <v>454</v>
      </c>
    </row>
    <row r="173" spans="6:57" ht="51" x14ac:dyDescent="0.25">
      <c r="F173" s="25"/>
      <c r="AX173" s="1" t="s">
        <v>234</v>
      </c>
      <c r="AY173" s="1" t="s">
        <v>459</v>
      </c>
      <c r="AZ173" s="57">
        <v>1</v>
      </c>
      <c r="BA173" s="57">
        <v>1</v>
      </c>
      <c r="BB173" s="57">
        <v>1</v>
      </c>
      <c r="BC173" s="57">
        <v>1</v>
      </c>
      <c r="BD173" s="57" t="s">
        <v>508</v>
      </c>
      <c r="BE173" s="1" t="s">
        <v>455</v>
      </c>
    </row>
    <row r="174" spans="6:57" ht="51" x14ac:dyDescent="0.25">
      <c r="F174" s="25"/>
      <c r="AX174" s="1" t="s">
        <v>237</v>
      </c>
      <c r="AY174" s="1" t="s">
        <v>459</v>
      </c>
      <c r="AZ174" s="57">
        <v>1</v>
      </c>
      <c r="BA174" s="57">
        <v>1</v>
      </c>
      <c r="BB174" s="57">
        <v>1</v>
      </c>
      <c r="BC174" s="57">
        <v>1</v>
      </c>
      <c r="BD174" s="57" t="s">
        <v>509</v>
      </c>
      <c r="BE174" s="1" t="s">
        <v>456</v>
      </c>
    </row>
    <row r="175" spans="6:57" ht="76.5" x14ac:dyDescent="0.25">
      <c r="F175" s="25"/>
      <c r="AX175" s="1" t="s">
        <v>239</v>
      </c>
      <c r="AY175" s="1" t="s">
        <v>459</v>
      </c>
      <c r="AZ175" s="57">
        <v>1</v>
      </c>
      <c r="BA175" s="57">
        <v>1</v>
      </c>
      <c r="BB175" s="57">
        <v>1</v>
      </c>
      <c r="BC175" s="57">
        <v>1</v>
      </c>
      <c r="BD175" s="57" t="s">
        <v>510</v>
      </c>
      <c r="BE175" s="1" t="s">
        <v>457</v>
      </c>
    </row>
    <row r="176" spans="6:57" ht="25.5" x14ac:dyDescent="0.25">
      <c r="F176" s="25"/>
      <c r="AX176" s="1" t="s">
        <v>61</v>
      </c>
      <c r="AY176" s="1" t="s">
        <v>459</v>
      </c>
      <c r="AZ176" s="57">
        <v>1</v>
      </c>
      <c r="BA176" s="57">
        <v>1</v>
      </c>
      <c r="BB176" s="57">
        <v>1</v>
      </c>
      <c r="BC176" s="57">
        <v>1</v>
      </c>
      <c r="BD176" s="57"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2025-11-04T15:24:14Z</dcterms:modified>
</cp:coreProperties>
</file>