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FFB41610-61E5-4D10-AA15-F5F73FE3B724}"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'FOR-PES-006'!$C$39:$O$925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'FOR-PES-006'!$A$1:$O$75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 i="1" l="1"/>
  <c r="L40" i="1" l="1"/>
  <c r="L41" i="1"/>
  <c r="L42" i="1"/>
  <c r="L43" i="1"/>
  <c r="L44" i="1"/>
  <c r="L45" i="1"/>
  <c r="L46" i="1"/>
  <c r="L47" i="1"/>
  <c r="L48" i="1"/>
  <c r="L49" i="1"/>
  <c r="L50" i="1"/>
  <c r="L51" i="1"/>
  <c r="L52" i="1"/>
  <c r="L53" i="1"/>
  <c r="L54" i="1"/>
  <c r="L55" i="1"/>
  <c r="L56" i="1"/>
  <c r="L57" i="1"/>
  <c r="L58" i="1"/>
  <c r="L59" i="1"/>
  <c r="L60" i="1"/>
  <c r="L61" i="1"/>
  <c r="L62" i="1"/>
  <c r="L63" i="1"/>
  <c r="L64" i="1"/>
  <c r="L65" i="1"/>
  <c r="L66" i="1"/>
  <c r="L67" i="1"/>
  <c r="G26" i="1" l="1"/>
  <c r="H26" i="1"/>
  <c r="I26" i="1"/>
  <c r="O26" i="1" s="1"/>
  <c r="J26" i="1"/>
  <c r="G27" i="1"/>
  <c r="H27" i="1"/>
  <c r="I27" i="1"/>
  <c r="O27" i="1" s="1"/>
  <c r="J27" i="1"/>
  <c r="G28" i="1"/>
  <c r="H28" i="1"/>
  <c r="I28" i="1"/>
  <c r="O28" i="1" s="1"/>
  <c r="J28" i="1"/>
  <c r="G29" i="1"/>
  <c r="H29" i="1"/>
  <c r="I29" i="1"/>
  <c r="O29" i="1" s="1"/>
  <c r="J29" i="1"/>
  <c r="G30" i="1"/>
  <c r="H30" i="1"/>
  <c r="I30" i="1"/>
  <c r="O30" i="1" s="1"/>
  <c r="J30" i="1"/>
  <c r="G31" i="1"/>
  <c r="H31" i="1"/>
  <c r="I31" i="1"/>
  <c r="O31" i="1" s="1"/>
  <c r="J31" i="1"/>
  <c r="G32" i="1"/>
  <c r="H32" i="1"/>
  <c r="I32" i="1"/>
  <c r="O32" i="1" s="1"/>
  <c r="J32" i="1"/>
  <c r="G33" i="1"/>
  <c r="H33" i="1"/>
  <c r="I33" i="1"/>
  <c r="O33" i="1" s="1"/>
  <c r="J33" i="1"/>
  <c r="G13" i="1" l="1"/>
  <c r="G14" i="1"/>
  <c r="G15" i="1"/>
  <c r="G16" i="1"/>
  <c r="H14" i="1" l="1"/>
  <c r="I14" i="1"/>
  <c r="J14" i="1"/>
  <c r="G34" i="1" l="1"/>
  <c r="H34" i="1"/>
  <c r="O34" i="1"/>
  <c r="J34" i="1"/>
  <c r="G25" i="1"/>
  <c r="H25" i="1"/>
  <c r="I25" i="1"/>
  <c r="O25" i="1" s="1"/>
  <c r="J25" i="1"/>
  <c r="G24" i="1"/>
  <c r="H24" i="1"/>
  <c r="I24" i="1"/>
  <c r="O24" i="1" s="1"/>
  <c r="J24" i="1"/>
  <c r="G23" i="1"/>
  <c r="H23" i="1"/>
  <c r="I23" i="1"/>
  <c r="O23" i="1" s="1"/>
  <c r="J23" i="1"/>
  <c r="G17" i="1"/>
  <c r="H13" i="1"/>
  <c r="I13" i="1"/>
  <c r="O13" i="1" s="1"/>
  <c r="J13" i="1"/>
  <c r="H15" i="1"/>
  <c r="I15" i="1"/>
  <c r="O15" i="1" s="1"/>
  <c r="J15" i="1"/>
  <c r="H16" i="1"/>
  <c r="I16" i="1"/>
  <c r="O16" i="1" s="1"/>
  <c r="J16" i="1"/>
  <c r="H17" i="1"/>
  <c r="I17" i="1"/>
  <c r="O17" i="1" s="1"/>
  <c r="J17" i="1"/>
  <c r="G18" i="1"/>
  <c r="H18" i="1"/>
  <c r="I18" i="1"/>
  <c r="O18" i="1" s="1"/>
  <c r="J18" i="1"/>
  <c r="G19" i="1"/>
  <c r="H19" i="1"/>
  <c r="I19" i="1"/>
  <c r="O19" i="1" s="1"/>
  <c r="J19" i="1"/>
  <c r="G20" i="1"/>
  <c r="H20" i="1"/>
  <c r="I20" i="1"/>
  <c r="O20" i="1" s="1"/>
  <c r="J20" i="1"/>
  <c r="G10" i="1"/>
  <c r="H10" i="1"/>
  <c r="I10" i="1"/>
  <c r="O10" i="1" s="1"/>
  <c r="J10" i="1"/>
  <c r="G11" i="1"/>
  <c r="H11" i="1"/>
  <c r="I11" i="1"/>
  <c r="O11" i="1" s="1"/>
  <c r="J11" i="1"/>
  <c r="G12" i="1"/>
  <c r="H12" i="1"/>
  <c r="I12" i="1"/>
  <c r="O12" i="1" s="1"/>
  <c r="J12" i="1"/>
  <c r="G21" i="1" l="1"/>
  <c r="J21" i="1" l="1"/>
  <c r="J22" i="1"/>
  <c r="J9" i="1"/>
  <c r="I21" i="1"/>
  <c r="O21" i="1" s="1"/>
  <c r="I22" i="1"/>
  <c r="O22" i="1" s="1"/>
  <c r="I9" i="1"/>
  <c r="O9" i="1" s="1"/>
  <c r="H21" i="1"/>
  <c r="H22" i="1"/>
  <c r="H9" i="1"/>
  <c r="G22" i="1"/>
  <c r="G9" i="1"/>
  <c r="L925" i="1" l="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8" authorId="0" shapeId="0" xr:uid="{C161FA0F-DBE2-4EC8-A4B5-9E2E94F55402}">
      <text>
        <r>
          <rPr>
            <b/>
            <sz val="9"/>
            <color indexed="81"/>
            <rFont val="Tahoma"/>
            <family val="2"/>
          </rPr>
          <t>Numérico (mayor que 0)</t>
        </r>
      </text>
    </comment>
    <comment ref="H38" authorId="0" shapeId="0" xr:uid="{59605467-9A6B-4464-BFF3-F4631E59D55D}">
      <text>
        <r>
          <rPr>
            <b/>
            <sz val="9"/>
            <color indexed="81"/>
            <rFont val="Tahoma"/>
            <family val="2"/>
          </rPr>
          <t>RECURSOS DE:
1. Funcionamiento
2. Inversión</t>
        </r>
      </text>
    </comment>
    <comment ref="J38" authorId="0" shapeId="0" xr:uid="{00000000-0006-0000-0100-000006000000}">
      <text>
        <r>
          <rPr>
            <b/>
            <sz val="9"/>
            <color indexed="81"/>
            <rFont val="Tahoma"/>
            <family val="2"/>
          </rPr>
          <t>Establecer sí satisface metas de otros componentes generales</t>
        </r>
      </text>
    </comment>
    <comment ref="K38" authorId="0" shapeId="0" xr:uid="{C6A7F697-CC62-4118-A563-F1B91CA56D87}">
      <text>
        <r>
          <rPr>
            <b/>
            <sz val="9"/>
            <color indexed="81"/>
            <rFont val="Tahoma"/>
            <family val="2"/>
          </rPr>
          <t>Numérico (mayor o igual que "Cantidad")
Valor Acumulado de los periodos de seguimiento</t>
        </r>
      </text>
    </comment>
    <comment ref="N3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<sst xmlns="http://schemas.openxmlformats.org/spreadsheetml/2006/main" count="1641" uniqueCount="893">
  <si>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</si>
  <si>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</si>
  <si>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</si>
  <si>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</si>
  <si>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</si>
  <si>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</si>
  <si>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</si>
  <si>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</si>
  <si>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</si>
  <si>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</si>
  <si>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</si>
  <si>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</si>
  <si>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</si>
  <si>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</si>
  <si>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</si>
  <si>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</si>
  <si>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</si>
  <si>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</si>
  <si>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</si>
  <si>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</si>
  <si>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</si>
  <si>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</si>
  <si>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</si>
  <si>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</si>
  <si>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</si>
  <si>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</si>
  <si>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</si>
  <si>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</si>
  <si>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</si>
  <si>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</si>
  <si>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</si>
  <si>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</si>
  <si>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</si>
  <si>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</si>
  <si>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</si>
  <si>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</si>
  <si>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</si>
  <si>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</si>
  <si>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</si>
  <si>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</si>
  <si>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</si>
  <si>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</si>
  <si>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</si>
  <si>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</si>
  <si>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</si>
  <si>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</si>
  <si>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</si>
  <si>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</si>
  <si>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</si>
  <si>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</si>
  <si>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</si>
  <si>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</si>
  <si>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</si>
  <si>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</si>
  <si>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</si>
  <si>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</si>
  <si>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</si>
  <si>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</si>
  <si>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</si>
  <si>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</si>
  <si>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</si>
  <si>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</si>
  <si>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</si>
  <si>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</si>
  <si>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</si>
  <si>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</si>
  <si>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</si>
  <si>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</si>
  <si>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</si>
  <si>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</si>
  <si>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</si>
  <si>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</si>
  <si>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</si>
  <si>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</si>
  <si>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</si>
  <si>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</si>
  <si>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</si>
  <si>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</si>
  <si>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</si>
  <si>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</si>
  <si>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</si>
  <si>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</si>
  <si>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</si>
  <si>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</si>
  <si>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</si>
  <si>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</si>
  <si>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</si>
  <si>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</si>
  <si>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</si>
  <si>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</si>
  <si>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</si>
  <si>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</si>
  <si>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</si>
  <si>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</si>
  <si>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</si>
  <si>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</si>
  <si>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</si>
  <si>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</si>
  <si>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</si>
  <si>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</si>
  <si>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</si>
  <si>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</si>
  <si>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</si>
  <si>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</si>
  <si>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</si>
  <si>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</si>
  <si>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</si>
  <si>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</si>
  <si>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</si>
  <si>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</si>
  <si>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</si>
  <si>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</si>
  <si>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</si>
  <si>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</si>
  <si>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</si>
  <si>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</si>
  <si>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</si>
  <si>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</si>
  <si>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</si>
  <si>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</si>
  <si>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</si>
  <si>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</si>
  <si>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</si>
  <si>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</si>
  <si>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</si>
  <si>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</si>
  <si>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</si>
  <si>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</si>
  <si>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</si>
  <si>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</si>
  <si>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</si>
  <si>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</si>
  <si>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</si>
  <si>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</si>
  <si>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</si>
  <si>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</si>
  <si>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</si>
  <si>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</si>
  <si>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</si>
  <si>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</si>
  <si>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</si>
  <si>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</si>
  <si>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</si>
  <si>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</si>
  <si>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</si>
  <si>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</si>
  <si>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</si>
  <si>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</si>
  <si>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</si>
  <si>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</si>
  <si>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</si>
  <si>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</si>
  <si>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</si>
  <si>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</si>
  <si>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</si>
  <si>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</si>
  <si>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</si>
  <si>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</si>
  <si>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</si>
  <si>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</si>
  <si>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</si>
  <si>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</si>
  <si>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</si>
  <si>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</si>
  <si>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</si>
  <si>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</si>
  <si>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</si>
  <si>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</si>
  <si>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</si>
  <si>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</si>
  <si>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</si>
  <si>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</si>
  <si>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</si>
  <si>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</si>
  <si>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</si>
  <si>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</si>
  <si>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</si>
  <si>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</si>
  <si>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</si>
  <si>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</si>
  <si>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</si>
  <si>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</si>
  <si>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</si>
  <si>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</si>
  <si>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</si>
  <si>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</si>
  <si>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</si>
  <si>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</si>
  <si>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</si>
  <si>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</si>
  <si>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</si>
  <si>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</si>
  <si>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</si>
  <si>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</si>
  <si>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</si>
  <si>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</si>
  <si>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</si>
  <si>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</si>
  <si>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</si>
  <si>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</si>
  <si>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</si>
  <si>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</si>
  <si>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</si>
  <si>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</si>
  <si>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</si>
  <si>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</si>
  <si>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</si>
  <si>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</si>
  <si>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</si>
  <si>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</si>
  <si>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</si>
  <si>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</si>
  <si>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</si>
  <si>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</si>
  <si>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</si>
  <si>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</si>
  <si>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</si>
  <si>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</si>
  <si>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</si>
  <si>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</si>
  <si>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</si>
  <si>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</si>
  <si>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</si>
  <si>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</si>
  <si>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</si>
  <si>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</si>
  <si>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</si>
  <si>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</si>
  <si>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</si>
  <si>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</si>
  <si>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</si>
  <si>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</si>
  <si>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</si>
  <si>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</si>
  <si>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</si>
  <si>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</si>
  <si>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</si>
  <si>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</si>
  <si>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</si>
  <si>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</si>
  <si>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</si>
  <si>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</si>
  <si>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</si>
  <si>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</si>
  <si>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</si>
  <si>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</si>
  <si>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</si>
  <si>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</si>
  <si>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</si>
  <si>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</si>
  <si>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</si>
  <si>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</si>
  <si>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</si>
  <si>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</si>
  <si>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</si>
  <si>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</si>
  <si>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</si>
  <si>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</si>
  <si>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</si>
  <si>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</si>
  <si>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</si>
  <si>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</si>
  <si>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</si>
  <si>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</si>
  <si>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</si>
  <si>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</si>
  <si>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</si>
  <si>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</si>
  <si>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</si>
  <si>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</si>
  <si>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</si>
  <si>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</si>
  <si>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</si>
  <si>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</si>
  <si>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</si>
  <si>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</si>
  <si>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</si>
  <si>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</si>
  <si>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</si>
  <si>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</si>
  <si>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</si>
  <si>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</si>
  <si>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</si>
  <si>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</si>
  <si>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</si>
  <si>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</si>
  <si>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</si>
  <si>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</si>
  <si>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</si>
  <si>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</si>
  <si>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</si>
  <si>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</si>
  <si>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</si>
  <si>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</si>
  <si>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</si>
  <si>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</si>
  <si>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</si>
  <si>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</si>
  <si>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</si>
  <si>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</si>
  <si>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</si>
  <si>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</si>
  <si>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</si>
  <si>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</si>
  <si>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</si>
  <si>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</si>
  <si>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</si>
  <si>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</si>
  <si>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</si>
  <si>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</si>
  <si>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</si>
  <si>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</si>
  <si>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</si>
  <si>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</si>
  <si>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</si>
  <si>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</si>
  <si>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</si>
  <si>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</si>
  <si>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</si>
  <si>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</si>
  <si>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</si>
  <si>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</si>
  <si>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</si>
  <si>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</si>
  <si>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</si>
  <si>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</si>
  <si>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</si>
  <si>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</si>
  <si>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</si>
  <si>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</si>
  <si>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</si>
  <si>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</si>
  <si>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</si>
  <si>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</si>
  <si>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</si>
  <si>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</si>
  <si>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</si>
  <si>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</si>
  <si>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</si>
  <si>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</si>
  <si>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</si>
  <si>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</si>
  <si>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</si>
  <si>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</si>
  <si>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</si>
  <si>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</si>
  <si>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</si>
  <si>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</si>
  <si>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</si>
  <si>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</si>
  <si>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</si>
  <si>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</si>
  <si>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</si>
  <si>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</si>
  <si>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</si>
  <si>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</si>
  <si>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</si>
  <si>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</si>
  <si>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</si>
  <si>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</si>
  <si>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</si>
  <si>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</si>
  <si>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</si>
  <si>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</si>
  <si>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</si>
  <si>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</si>
  <si>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</si>
  <si>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</si>
  <si>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</si>
  <si>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</si>
  <si>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</si>
  <si>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</si>
  <si>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</si>
  <si>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</si>
  <si>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</si>
  <si>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</si>
  <si>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</si>
  <si>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</si>
  <si>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</si>
  <si>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</si>
  <si>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</si>
  <si>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</si>
  <si>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</si>
  <si>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</si>
  <si>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</si>
  <si>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</si>
  <si>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</si>
  <si>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</si>
  <si>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</si>
  <si>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</si>
  <si>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</si>
  <si>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</si>
  <si>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</si>
  <si>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</si>
  <si>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</si>
  <si>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</si>
  <si>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</si>
  <si>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</si>
  <si>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</si>
  <si>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</si>
  <si>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</si>
  <si>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</si>
  <si>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</si>
  <si>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</si>
  <si>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</si>
  <si>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</si>
  <si>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</si>
  <si>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</si>
  <si>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</si>
  <si>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</si>
  <si>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</si>
  <si>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</si>
  <si>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</si>
  <si>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</si>
  <si>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</si>
  <si>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</si>
  <si>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</si>
  <si>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</si>
  <si>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</si>
  <si>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</si>
  <si>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</si>
  <si>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</si>
  <si>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</si>
  <si>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</si>
  <si>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</si>
  <si>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</si>
  <si>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</si>
  <si>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</si>
  <si>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</si>
  <si>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</si>
  <si>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</si>
  <si>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</si>
  <si>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</si>
  <si>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</si>
  <si>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</si>
  <si>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</si>
  <si>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</si>
  <si>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</si>
  <si>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</si>
  <si>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</si>
  <si>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</si>
  <si>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</si>
  <si>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</si>
  <si>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</si>
  <si>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</si>
  <si>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</si>
  <si>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</si>
  <si>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</si>
  <si>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</si>
  <si>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</si>
  <si>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</si>
  <si>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</si>
  <si>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</si>
  <si>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</si>
  <si>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</si>
  <si>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</si>
  <si>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</si>
  <si>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</si>
  <si>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</si>
  <si>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</si>
  <si>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</si>
  <si>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</si>
  <si>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</si>
  <si>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</si>
  <si>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</si>
  <si>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</si>
  <si>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</si>
  <si>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</si>
  <si>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</si>
  <si>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</si>
  <si>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</si>
  <si>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</si>
  <si>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</si>
  <si>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</si>
  <si>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</si>
  <si>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</si>
  <si>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</si>
  <si>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</si>
  <si>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</si>
  <si>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</si>
  <si>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</si>
  <si>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</si>
  <si>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</si>
  <si>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</si>
  <si>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</si>
  <si>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</si>
  <si>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</si>
  <si>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</si>
  <si>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</si>
  <si>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</si>
  <si>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</si>
  <si>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</si>
  <si>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</si>
  <si>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</si>
  <si>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</si>
  <si>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</si>
  <si>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</si>
  <si>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</si>
  <si>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</si>
  <si>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</si>
  <si>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</si>
  <si>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</si>
  <si>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</si>
  <si>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</si>
  <si>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</si>
  <si>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</si>
  <si>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</si>
  <si>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</si>
  <si>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</si>
  <si>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</si>
  <si>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</si>
  <si>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</si>
  <si>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</si>
  <si>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</si>
  <si>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</si>
  <si>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</si>
  <si>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</si>
  <si>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</si>
  <si>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</si>
  <si>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</si>
  <si>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</si>
  <si>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</si>
  <si>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</si>
  <si>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</si>
  <si>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</si>
  <si>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</si>
  <si>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</si>
  <si>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</si>
  <si>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</si>
  <si>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</si>
  <si>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</si>
  <si>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</si>
  <si>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</si>
  <si>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</si>
  <si>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</si>
  <si>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</si>
  <si>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</si>
  <si>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</si>
  <si>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</si>
  <si>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</si>
  <si>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</si>
  <si>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</si>
  <si>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</si>
  <si>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</si>
  <si>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</si>
  <si>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</si>
  <si>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</si>
  <si>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</si>
  <si>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</si>
  <si>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</si>
  <si>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</si>
  <si>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</si>
  <si>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</si>
  <si>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</si>
  <si>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</si>
  <si>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</si>
  <si>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</si>
  <si>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</si>
  <si>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</si>
  <si>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</si>
  <si>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</si>
  <si>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</si>
  <si>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</si>
  <si>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</si>
  <si>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</si>
  <si>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</si>
  <si>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</si>
  <si>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</si>
  <si>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</si>
  <si>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</si>
  <si>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</si>
  <si>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</si>
  <si>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</si>
  <si>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</si>
  <si>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</si>
  <si>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</si>
  <si>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</si>
  <si>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</si>
  <si>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</si>
  <si>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</si>
  <si>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</si>
  <si>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</si>
  <si>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</si>
  <si>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</si>
  <si>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</si>
  <si>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</si>
  <si>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</si>
  <si>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</si>
  <si>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</si>
  <si>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</si>
  <si>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</si>
  <si>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</si>
  <si>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</si>
  <si>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</si>
  <si>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</si>
  <si>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</si>
  <si>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</si>
  <si>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</si>
  <si>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</si>
  <si>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</si>
  <si>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</si>
  <si>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</si>
  <si>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</si>
  <si>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</si>
  <si>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</si>
  <si>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</si>
  <si>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</si>
  <si>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</si>
  <si>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</si>
  <si>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</si>
  <si>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</si>
  <si>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</si>
  <si>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</si>
  <si>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</si>
  <si>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</si>
  <si>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</si>
  <si>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</si>
  <si>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</si>
  <si>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</si>
  <si>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</si>
  <si>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</si>
  <si>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</si>
  <si>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</si>
  <si>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</si>
  <si>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</si>
  <si>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</si>
  <si>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</si>
  <si>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</si>
  <si>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</si>
  <si>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</si>
  <si>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</si>
  <si>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</si>
  <si>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</si>
  <si>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</si>
  <si>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</si>
  <si>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</si>
  <si>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</si>
  <si>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</si>
  <si>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</si>
  <si>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</si>
  <si>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</si>
  <si>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</si>
  <si>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</si>
  <si>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</si>
  <si>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</si>
  <si>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</si>
  <si>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</si>
  <si>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</si>
  <si>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</si>
  <si>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</si>
  <si>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</si>
  <si>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</si>
  <si>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</si>
  <si>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</si>
  <si>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</si>
  <si>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</si>
  <si>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</si>
  <si>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</si>
  <si>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</si>
  <si>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</si>
  <si>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</si>
  <si>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</si>
  <si>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</si>
  <si>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</si>
  <si>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</si>
  <si>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</si>
  <si>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</si>
  <si>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</si>
  <si>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</si>
  <si>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</si>
  <si>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</si>
  <si>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</si>
  <si>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</si>
  <si>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</si>
  <si>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</si>
  <si>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</si>
  <si>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</si>
  <si>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</si>
  <si>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</si>
  <si>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</si>
  <si>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</si>
  <si>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</si>
  <si>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</si>
  <si>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</si>
  <si>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</si>
  <si>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</si>
  <si>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</si>
  <si>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</si>
  <si>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</si>
  <si>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</si>
  <si>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</si>
  <si>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</si>
  <si>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</si>
  <si>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</si>
  <si>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</si>
  <si>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</si>
  <si>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</si>
  <si>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</si>
  <si>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</si>
  <si>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</si>
  <si>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</si>
  <si>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</si>
  <si>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</si>
  <si>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</si>
  <si>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</si>
  <si>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</si>
  <si>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</si>
  <si>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</si>
  <si>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</si>
  <si>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</si>
  <si>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</si>
  <si>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</si>
  <si>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</si>
  <si>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</si>
  <si>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</si>
  <si>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</si>
  <si>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</si>
  <si>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</si>
  <si>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</si>
  <si>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</si>
  <si>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</si>
  <si>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</si>
  <si>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</si>
  <si>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</si>
  <si>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</si>
  <si>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</si>
  <si>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</si>
  <si>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</si>
  <si>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</si>
  <si>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</si>
  <si>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</si>
  <si>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</si>
  <si>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</si>
  <si>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</si>
  <si>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</si>
  <si>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</si>
  <si>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</si>
  <si>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</si>
  <si>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</si>
  <si>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</si>
  <si>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</si>
  <si>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</si>
  <si>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</si>
  <si>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</si>
  <si>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</si>
  <si>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</si>
  <si>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</si>
  <si>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</si>
  <si>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</si>
  <si>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</si>
  <si>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</si>
  <si>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</si>
  <si>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</si>
  <si>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</si>
  <si>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</si>
  <si>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</si>
  <si>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</si>
  <si>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</si>
  <si>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</si>
  <si>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</si>
  <si>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</si>
  <si>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</si>
  <si>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</si>
  <si>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</si>
  <si>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</si>
  <si>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</si>
  <si>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Elaborar un informe de seguimiento al nivel en lengua extranjera con el que llegan los estudiantes</t>
  </si>
  <si>
    <t>Informe elaborado</t>
  </si>
  <si>
    <t>Ninguna</t>
  </si>
  <si>
    <t>Radicar propuestas de nuevos programas ante el Consejo Académico</t>
  </si>
  <si>
    <t>Propuestas radicadas</t>
  </si>
  <si>
    <t>Presentar una publicación elaborada por los semilleros de investigación de la facultad</t>
  </si>
  <si>
    <t>Publicación presentada</t>
  </si>
  <si>
    <t>Entregar el libro "Lecciones de Educación No. 2" al Fondo Editorial  en convocatoria para publicación del Departamento de Posgrados.</t>
  </si>
  <si>
    <t>Libro entregado</t>
  </si>
  <si>
    <t>Socializar un informe sobre el avance de implementación del plan para el fortalecimiento de la investigación, producción académica y la difusión del conocimiento desde la Facultad de Educación Física.</t>
  </si>
  <si>
    <t>Informe socializado</t>
  </si>
  <si>
    <t>Socializar un informe sobre el avance del diseño e implementación de los protocolos e instrumentos de levantamiento de información para los programas de gestión ambiental (Wayra) y calidad de vida.</t>
  </si>
  <si>
    <t>Implementar ajustes, mejoras e iniciativas académicas y administrativas en programas académicos con el fin de fortalecer su flexibilidad curricular en el Sistema de Formación Avanzada (SIFA)</t>
  </si>
  <si>
    <t>Programas curriculares con ajustes implementados</t>
  </si>
  <si>
    <t>Elaborar un informe de las acciones realizadas en relación con la articulación entre programas de pregrado y posgrado de la facultad.</t>
  </si>
  <si>
    <t>Presentar propuesta del programa de maestría para aval del Consejo de Departamento y de Facultad.</t>
  </si>
  <si>
    <t>Propuesta entregada</t>
  </si>
  <si>
    <t>Desarrollar estrategias de cooperación con otras instituciones en las que se puedan establecer convenios de coedición para el posicionamiento de la producción académica de los docentes.</t>
  </si>
  <si>
    <t>Estrategias desarrolladas</t>
  </si>
  <si>
    <t>Ofertar cursos para la formación permanente y actualización para profesores</t>
  </si>
  <si>
    <t>Cursos ofertados</t>
  </si>
  <si>
    <t>Divulgar las sesiones de Agenda Académica para el 2025</t>
  </si>
  <si>
    <t>Sesiones divulgadas</t>
  </si>
  <si>
    <t>Elaborar propuesta de escenarios de prácticas comunes entre programas.</t>
  </si>
  <si>
    <t>Propuesta elaborada</t>
  </si>
  <si>
    <t>Desarrollar un escenario de construcción de materiales educativos dentro de los observatorios, museos y otros espacios especializados de la FCT, fomentando la innovación, la investigación y la formación pedagógica y didáctica.</t>
  </si>
  <si>
    <t>Escenario desarrollado</t>
  </si>
  <si>
    <t>Diseñar proyecto de facultad que articule las actividades académicas y ambientales</t>
  </si>
  <si>
    <t>Proyecto diseñado</t>
  </si>
  <si>
    <t>Elaborar reporte de consolidación del Museo de Historia Natural y otros espacios especializados de la Facultad de Ciencia y Tecnología en escenarios dinámicos de formación, investigación e innovación, promoviendo la sostenibilidad en su operación y actividades.</t>
  </si>
  <si>
    <t>Reporte elaborado</t>
  </si>
  <si>
    <t xml:space="preserve">Elaborar informe sobre la consolidación del "Museo Itinerante e Interactivo de la Educación Física, el Deporte y la Recreación" como una estrategia pedagógica, investigativa y de proyección social para la  visualización de los saberes de la Facultad. </t>
  </si>
  <si>
    <t>Crear la estructura de laboratorios de la Facultad de Educación Física en las líneas de 1. Fisiología.  2. Biomecánica. Y 3. Innovación en Lúdica y Juego (Ludósfera), como escenarios para la formación, investigación y extensión de la Facultad.</t>
  </si>
  <si>
    <t>Estructura creada</t>
  </si>
  <si>
    <t>Elaborar plan de homologación entre programas del Departamento de Psicopedagogía para fortalecer el doble programa (programas nuevos) y de doble titulación.</t>
  </si>
  <si>
    <t>Plan de homologación elaborado</t>
  </si>
  <si>
    <t>Diseñar un plan de control para la ejecución de la doble titulación en los programas</t>
  </si>
  <si>
    <t>Plan de control diseñado</t>
  </si>
  <si>
    <t>Presentar a la Vicerrectoría Académica propuestas de profesionalización de saberes en el territorio nacional para ampliar la oferta académica de la UPN.</t>
  </si>
  <si>
    <t>Propuestas presentadas</t>
  </si>
  <si>
    <t>Elaborar módulos pedagógicos para el programa de Educación para Personas Jóvenes y Adultas</t>
  </si>
  <si>
    <t>Módulos pedagógicos elaborados</t>
  </si>
  <si>
    <t>Socializar un informe con el avance en la implementación de estrategias de identificación, organización y apoyo de estructuras gremiales y egresados de la Facultad de Educación Física, en conjunto con la Oficina de Egresados.</t>
  </si>
  <si>
    <t>Implementar la reforma curricular de los programas académicos vigentes de la Licenciatura en Artes Escénicas y Licenciatura en Música</t>
  </si>
  <si>
    <t xml:space="preserve">Reforma curricular implementada </t>
  </si>
  <si>
    <t>Presentar propuestas de institucionalización de los eventos académicos (congresos) más relevantes de los programas de la Facultad de Educación Física, con miras al relacionamiento nacional e internacional, entre ellos: 1. Congreso "Payacuar de la Educación Física"; 2. Congreso "Internacional en Didáctica del Deporte"; y 3. Campamento de Innovación".</t>
  </si>
  <si>
    <t>Realizar encuentro enfocado en fortalecer las estrategias de articulación entre la academia y el sector productivo con miras al apoyo socioeconómico de los actores educativos.</t>
  </si>
  <si>
    <t>Encuentro realizado</t>
  </si>
  <si>
    <t>22/12/205</t>
  </si>
  <si>
    <t>Presentar a la Vicerrectoría Académica propuesta de profesionalización de saberes en el territorio nacional para ampliar la oferta académica de la UPN.</t>
  </si>
  <si>
    <t>Propuesta presentada</t>
  </si>
  <si>
    <t>Elaborar documentos de análisis y propuestas de ajustes curriculares de los programas de la Facultad de Educación Física.</t>
  </si>
  <si>
    <t>Documentos elaborados</t>
  </si>
  <si>
    <t>Realizar el documento de la propuesta de profesionalización de la Licenciatura en Español y Lenguas Extranjeras</t>
  </si>
  <si>
    <t>documento elaborado</t>
  </si>
  <si>
    <t>Diseño consolidado</t>
  </si>
  <si>
    <t>Estructura formalizada</t>
  </si>
  <si>
    <t>Cátedras ofertadas</t>
  </si>
  <si>
    <t>Desarrollar un encuentro semestral para la divulgación de la Política Institucional de Género y Cuidado</t>
  </si>
  <si>
    <t>Encuentros desarrollados</t>
  </si>
  <si>
    <t xml:space="preserve">Desarrollar jornadas sobre formación en éticas de cuidado con la comunidad de la FBA </t>
  </si>
  <si>
    <t>Jornadas desarrolladas</t>
  </si>
  <si>
    <t>convocatoria a los encuentros del club de lectura.</t>
  </si>
  <si>
    <t>DSI-Se encuentran abierta las inscripciones al plan de lengua extranjera por parte de los programas. Una vez se realice la inscripción se procederá a solicitar el balance para realizar el informe. Abonado a esto ya se recibió el primer reporte contando como insumo para este balance del Plan de formación de Lengua. (10%)
LEE: Se asignó tiempo en plan de trabajo a una maestra del equipo de gestión de ingreso, permanencia y graduación para realizar el informe.(10%)
PEDAGOGÍA: Los maestros del área de inglés son los encargados de realizar el informe. (10%)</t>
  </si>
  <si>
    <t xml:space="preserve">El Departamento de Posgrados recogerá en el mes de mayo los últimos artículos que serán incluidos en el libro "Lecciones de Educación No. 2", ya configurado. </t>
  </si>
  <si>
    <t>La convocatoria de publicación de libros para el 2025 no recoge particularmente en sus líneas la temática de la investigación que es la que el libro ofrece. En consecuencia el libro se entregará a la Facultad y se archivará en el Departamento para su futura publicación.</t>
  </si>
  <si>
    <t>No aplica</t>
  </si>
  <si>
    <t>Se encuentra en construcción la propuesta del programa de Maestría en Profundización en el seminario de profesores y los consejos en el mes de mayo</t>
  </si>
  <si>
    <t>1. La firma de convenio marco con el conservatorio del Tolima ha permitido que a finales del 2024 se haga envió del libro del profesor Fernando Villalobos para edición y publicación. En 2025-1 los maestros del grupo de investigación de piano a 4 manos presentan propuesta de coinvestigación que incluye coedición de libro con la misma entidad. La propuesta es aceptada y se establecerá cronograma para ello.</t>
  </si>
  <si>
    <t>DSI-El departamento está directamente participando en la agenda académica de la Facultad en el 2025. Además, el departamento está liderando y coordinando el simposio de la trayectoria de los programas y licenciaturas que se realizará en la semana de la Facultad el día 6 de mayo de los corrientes. (25%) 
Programa en Pedagogía: realiza un seminario permanente de profesores. Para este semestre se está abordando la lectura del libro La hora de la clase, de Massimo Recalcati. Para el momento tenemos dos sesiones adelantadas. (10%)</t>
  </si>
  <si>
    <t>La agenda académica es un espacio académico de formación dirigido a los profesores y estudiantes de la Universidad y de las 6 sesiones que se tienen programadas para la actual vigencia se ha desarrollado 1 del 11 de marzo, la cual ha tenido 372 visualizaciones con cohorte al 7 de abril de 2025.</t>
  </si>
  <si>
    <t>LECO-Se gestionó la articulación con la Junta de Acción Comunal de la Vereda Saucio, Cundinamarca para que  estudiantes de la LECO DDHH y de la Licenciatura en Educación Infantil realicen sus prácticas pedagógicas investigativas.  Así mismo se está proyectando el documento para el trámite del convenio.</t>
  </si>
  <si>
    <t>1. La profesora Marissa Pérez de la LEM pertenece al grupo de trabajo de cátedra ambiental que en 2024-2 participa en encuentro nacional en Cali. Además, en 2025-1 docentes de la LAV se acercaron a la LEM para realizar acciones en el marco de su proyecto de jardines en la FBA, se hicieron reuniones con miembros de la comunidad académica de la LEM para plantear ideas que pudieran desarrollarse en esta línea.</t>
  </si>
  <si>
    <t xml:space="preserve">1. Se trasladó la administración del laboratorio de fisiología a la Facultad de Educación Física. 2. Se inició la proyección de elementos tecnológicos y materiales especializados, que son requeridos para la consolidación del proyecto.  Y 3.  se inició el diseño de la propuesta de estructura sistémica de los laboratorios en la Facultad de Educación Física. </t>
  </si>
  <si>
    <t xml:space="preserve">Se han presentado dificultades en la entrega de los espacios y la cotización de elementos dada su especialidad. </t>
  </si>
  <si>
    <t xml:space="preserve">DSI-Se está trabajando en la proyección  del plan de homologación así mismo en los trámites de estudio de las solicitudes que llegan a los programas del departamento en correspondencia con las fechas de calendario planteadas para estas solicitudes. </t>
  </si>
  <si>
    <t>LEE: 1) Se revisan rutas de homologación en el Equipo Académico Interdisciplinario. 2) Se ajusta formato de acta de compromiso incluyendo la ruta para cada estudiante. 3) Se abre equipo en Teams para subir los documentos de seguimiento.</t>
  </si>
  <si>
    <t>LECO: Se avanzó en la elaboración de la propuesta académica de la profesionalización LECO DDHH a ofrecer en el Catatumbo y el Caquetá. (25%) 
LEI-Se construyó la propuesta de profesionalización de maestros normalistas en convenio con la ENS de Corozal - Sucre. (15%)</t>
  </si>
  <si>
    <t>Se avanzó en el diseño y contenido del 50% del primer módulo pedagógico para el programa de Educación para Personas Jóvenes y Adultas.</t>
  </si>
  <si>
    <t>No se han realizado los encuentros con la oficina de egresados para su discusión.</t>
  </si>
  <si>
    <t xml:space="preserve">1. El comité curricular de la LEM se encuentra discutiendo los avances obtenidos en años anteriores frente al proceso y que se acercan al 80% (contando con una propuesta de nueva malla curricular, plan de transición, PEP actualizado a 2023 y borrador del documento maestro) para garantizar su relevancia y ajustes a 2025. Se tienen reuniones de seguimiento mensual con Helena Quiñones del GITAC para acompañamiento al cronograma y al proceso, y se espera hacer entrega de la documentación completa al GITAC en septiembre del 2025 para su revisión, aprobación y posterior curso ante consejos de departamento, facultad y académico. 
2. La Licenciatura en Artes Escénicas: en el periodo 2025-1 se dio apertura a la implementación de la Reforma de la malla curricular en su versión 3. Las acciones realizadas son las siguientes: 
* Socialización de los estudiantes de 1 a 3 semestre que aceptan el proceso de transición y realizan homologación a la nueva malla curricular. Para 2025-1 se cuanta con la apertura de todo el ciclo de fundamentación de la malla en su versión 3. 
* Proceso de parametrización de la malla con el apoyo de Admisiones y apertura de los espacios de optativas disciplinares del programa. Consolidación de los nuevos syllabus. 
* Gestión de los equipos integrados de docencia para realizar el proceso de integración de los espacios académicos según el diseño de Núcleos Integrados de Experiencia. 
* Gestión del Comité Curricular del Programa para la consolidación de la propuesta de Líneas de profundización. Apoyo de los docentes del componente de investigación y de lo énfasis. </t>
  </si>
  <si>
    <t>El proceso de aprobación de la escuelas y diálogos con el sector productivo, para la práctica remunerada de los estudiantes, requiere de ajustes normativos y metodológicos que permitan su implementación. Por lo tanto, esta iniciativa se sigue dialogando con los comité de programa.</t>
  </si>
  <si>
    <t>A la fecha se han enviado tanto al Consejo de Facultad como al GITAC, los documentos de ajuste curricular, principalmente para la Licenciatura en Recreación.  Los programas de Deporte y Educación Física siguen en las discusiones frente a esta posibilidad</t>
  </si>
  <si>
    <t xml:space="preserve">El análisis ha seguido el curso normal de discusión, un limitante se encuentra en la cantidad de temas que son posibles ser abordados en los comité de programa. </t>
  </si>
  <si>
    <t>La realización del documento de la propuesta de profesionalización de la Licenciatura en español y Lenguas Extranjeras depende de los convenios suscritos para ampliación de cobertura de cohortes, que reconozcan trayectorias formativas mediante la profesionalización de saberes en el territorio nacional. Desde la VAC se han adelantado reuniones con los municipios de Viotá y Pasca. Pero hasta la fecha no hay un convenio activo.</t>
  </si>
  <si>
    <t>Sin avance</t>
  </si>
  <si>
    <t>Se propone modificar la acción a "Elaborar propuesta para la creación de la Licenciatura en Pedagogías de la Actividad Física".</t>
  </si>
  <si>
    <t xml:space="preserve">Se encuentra en ajuste la ficha inicial para la creación del programa la cual será enviada al GITAC en el transcurso del semestre académico.  A la fecha se han realizado socializaciones de la iniciativa ante el Consejo de Facultad. </t>
  </si>
  <si>
    <t>Elaborar propuesta para la creación de la Licenciatura en Pedagogías de la Actividad Física</t>
  </si>
  <si>
    <t>Se ratificó la participación en la red  EDCUPS (Red de universidades promotoras de la salud) y se vienen ajustando acciones institucionales para consolidar las acciones de este programa.</t>
  </si>
  <si>
    <t xml:space="preserve">El proyecto de Escuelas de Formación Deportiva se encuentra en su fase final de aprobación por parte de la SAE.  Se tiene dispuesto un equipo de trabajo para su perfeccionamiento. </t>
  </si>
  <si>
    <t xml:space="preserve">El tiempo de respuesta en la gestión administrativa. </t>
  </si>
  <si>
    <t>Se realizó el primer encuentro sobre la divulgación de la política de género y cuidado de la UPN, desarrollada el 21 de marzo en la sala Paulo Freire B, en la cual asistieron de 34 personas.</t>
  </si>
  <si>
    <t>1. Se han realizado diferentes jornadas de ética de cuidado con la comunidad. Desde 2024-2 el GOAE estuvo presente en la jornada de interludios con atención estudiantil y en diversas jornadas sobre temáticas específicas. En 2025-1 hubo capacitación a docentes y jornada de bienestar universitario como la realizada en El Nogal el jueves 27 de marzo que contó con: mesa de salud sexual y reproductiva, atención y formación en VBG, donación  de sangre, acompañamiento a estudiantes, y actividades lúdicas y recreativas.
2, La Licenciatura en Artes escénicas concertó durante el período 20251 procesos de formación con el Programa de Género y Cuidado de la siguiente manera: 
* Reunión con profesores del programa (10 de marzo, se anexa listado de asistencia digital; formato remitido por la dependencia y correo que certifica seguimiento de la actividad).
* Reuniones con 1er y 2o semestre: 5 de marzo. (Se anexa convocatoria en correo electrónico). 
3.MAEC: Se convocan y desarrollan 2 jornadas de socialización del Protocolo de Violencias Basadas en Género de la UPN dirigidas a la comunidad estudiantil de la MAEC (19 y 22 de febrero), por iniciativa promovida por la Coordinación y el Consejo de Programa y con apoyo del Programa Género y Cuidado de la Subdirección de Bienestar Universitario.</t>
  </si>
  <si>
    <t>El club de lectura funciona una vez a la semana,  a la fecha se han realizado las convocatorias (día jueves) sin ningún contratiempo por lo cual se han desarrollado aproximadamente 4 encuentros.</t>
  </si>
  <si>
    <t>Desde los programa de Wayra y Calidad de Vida se vienen implementando acciones para su fortalecimiento; de igual modo, se ha participado en eventos académicos de socialización frente a estas iniciativas.  Se espera que el tercer corte del semestre en curso se tenga formalizados los instrumentos de levantamiento de la información para la optimización de estos programas.</t>
  </si>
  <si>
    <t xml:space="preserve">Un limitante de avance es la saturación de actividades académicas desde la Universidad ha limitado el desarrollo de actividades específicas. </t>
  </si>
  <si>
    <t>Las cátedras están pensadas para ofertarse también durante el segundo semestre, por lo que se propone modificar la acción para dar mayor claridad.</t>
  </si>
  <si>
    <r>
      <t xml:space="preserve">Ofertar </t>
    </r>
    <r>
      <rPr>
        <sz val="10"/>
        <color theme="9"/>
        <rFont val="Arial Nova"/>
        <family val="2"/>
      </rPr>
      <t>semestralmente</t>
    </r>
    <r>
      <rPr>
        <sz val="10"/>
        <color theme="1"/>
        <rFont val="Arial Nova"/>
        <family val="2"/>
      </rPr>
      <t xml:space="preserve"> cátedras institucionales de género</t>
    </r>
  </si>
  <si>
    <t>La Facultad de Educación está elaborando un informe de seguimiento al nivel en lengua extranjero con el que llegan los estudiantes, para lo cual, durante este trimestre se avanzó de la siguiente forma:
DSI-Se encuentran abierta las inscripciones al plan de lengua extranjera por parte de los programas. Una vez se realice la inscripción se procederá a solicitar el balance para realizar el informe. Abonado a esto ya se recibió el primer reporte contando como insumo para este balance del Plan de formación de Lengua. (10%)
LEE: Se asignó tiempo en plan de trabajo a una maestra del equipo de gestión de ingreso, permanencia y graduación para realizar el informe.(10%)
PEDAGOGÍA: Los maestros del área de inglés son los encargados de realizar el informe. (10%)</t>
  </si>
  <si>
    <t>La Facultad de Educación Física ha avanzado en un informe desde los programas de Wayra y Calidad de Vida con las acciones que se vienen implementando para apoyar y mejorar la gestión ambiental.</t>
  </si>
  <si>
    <t>En beneficio de las profesores y profesores, se llevaron a cabo las siguientes actividades:
1. La firma de convenio marco con el conservatorio del Tolima ha permitido que a finales del 2024 se haga envió del libro del profesor Fernando Villalobos para edición y publicación. En 2025-1 los maestros del grupo de investigación de piano a 4 manos presentan propuesta de coinvestigación que incluye coedición de libro con la misma entidad. La propuesta es aceptada y se establecerá cronograma para ello.
"DSI-El departamento está directamente participando en la agenda académica de la Facultad en el 2025. Además, el departamento está liderando y coordinando el simposio de la trayectoria de los programas y licenciaturas que se realizará en la semana de la Facultad el día 6 de mayo de los corrientes. 
Programa en Pedagogía: realiza un seminario permanente de profesores. Para este semestre se está abordando la lectura del libro La hora de la clase, de Massimo Recalcati. Para el momento tenemos dos sesiones adelantadas.
La agenda académica es un espacio académico de formación dirigido a los profesores y estudiantes de la Universidad y de las 6 sesiones que se tienen programadas para la actual vigencia se ha desarrollado 1 del 11 de marzo, la cual ha tenido 372 visualizaciones con cohorte al 7 de abril de 2025.</t>
  </si>
  <si>
    <t>Desde la Facultad de Educación:
DSI-Se está trabajando en la proyección  del plan de homologación así mismo en los trámites de estudio de las solicitudes que llegan a los programas del departamento en correspondencia con las fechas de calendario planteadas para estas solicitudes. 
LEE: 1) Se revisan rutas de homologación en el Equipo Académico Interdisciplinario. 2) Se ajusta formato de acta de compromiso incluyendo la ruta para cada estudiante. 3) Se abre equipo en Teams para subir los documentos de seguimiento.</t>
  </si>
  <si>
    <t>LECO: Se avanzó en la elaboración de la propuesta académica de la profesionalización LECO DDHH a ofrecer en el Catatumbo y el Caquetá. 
LEI-Se construyó la propuesta de profesionalización de maestros normalistas en convenio con la ENS de Corozal - Sucre.</t>
  </si>
  <si>
    <t>No hay avances que reportar durante este primer trimestre</t>
  </si>
  <si>
    <t>Se ratificó la participación en la red  EDCUPS (Red de universidades promotoras de la salud) y se vienen ajustando acciones institucionales para consolidar las acciones de este programa como parte del proyecto "Valmaría, un entorno saludable"</t>
  </si>
  <si>
    <t>Sin reporte</t>
  </si>
  <si>
    <t>Hacer convocatorias para el club de lectura Valmacondo, al interior de la comunidad Valmaría.</t>
  </si>
  <si>
    <t>Proceso : Planeación Estratégica</t>
  </si>
  <si>
    <t xml:space="preserve">Algunas de las actividades relacionadas con este indicador se ejecutaron como se muestra a continuación:
LECO-Se presentó la viabilidad de La maestría de la Licenciatura en Educación Comunitaria y fue aprobada por los tres consejos- Departamento-Facultad y Académico. Esta es la actividad mostrada en el logro acumulado.
Se está trabajando en la elaboración del documento maestro para presentarlo ante el Ministerio de Educación. 
LEE: 1) Se presentó documento de la propuesta de nuevo programa ""Educación, discapacidad y enfoque diferencial"". 2) Se dio aval de pertinencia a la propuesta. 3) Se organizó equipo de trabajo para generar documento de condiciones iniciales."
En el marco de la semana institucional de la FED se tiene programado una serie de talleres dirigidos por los semilleros de investigación, en la que cada grupo interactuara con estudiantes y maestros y como resultado de ese encuentro se establecerán las líneas a trabajar para la publicación.
El Departamento de Posgrados recogerá en el mes de mayo los últimos artículos que serán incluidos en el libro "Lecciones de Educación No. 2", ya configurado. </t>
  </si>
  <si>
    <t>Desde la Facultad de Ciencia y Tecnología se encuentra en proceso los acuerdos previos a la definición de ajustes, mejoras o iniciativas académicas para favorecer la flexibilidad académica de la MTIAE. Además, se está llevando a cabo la propuesta de cambio en la modalidad de la maestría en docencia de la Química de presencial a presencial-virtual lo que propende por la flexibilización del plan de estudios en la ampliación de espacios electivos, complementarios y la movilidad académica. Así mismo, se han abierto espacios de articulación con el pregrado del departamento, en el que los estudiantes de la licenciatura cursan espacios de posgrado."
"PEDAGOGÍA: Con el comité de carrera estamos revisando la modalidad de Cursos de posgrados como TG. Estamos avanzando en las discusiones para ofertarlo para el semestre 2025-2 (10%)
Desde la Facultad de Educación se está avanzando con:
LEBP - LEE: Se ha logrado avanzar en la política y lineamientos que orienta la articulación en pregrado y posgrado. Se proyecta que sobre esta política los programas fortalezcan la articulación. (25%).
En conjunto con la coordinación de la Especialización en pedagogía se gestionó el Acuerdo 018 de 2025 por el cual se reglamenta el procedimiento.
DPG: Informe de las acciones realizadas en relación con la articulación entre programas de pregrado y posgrado y entre los programas de posgrado del Departamento.
Se recogerán los avances propuestos desde el Departamento de Posgrados y algunos programas de pregrado en la implementación que fue posible mediante Acuerdo 018 del 17 de marzo de 2025, se inicia la implementación plena entre pregrado y posgrado, lo que permitirá divulgación y el proceso en firme para el 2025-2 (60%)"
Se encuentra en construcción la propuesta del programa de Maestría en Profundización en el seminario de profesores y los consejos en el mes de mayo</t>
  </si>
  <si>
    <t>DBI. Colección de bacterias: 1 taller de arte agar en el marco del seminario de práctica pedagógica de la licenciatura de biología. CASCADA: Incorporación de pasantes y voluntarios con el fin de realizar curadurías y material didáctico. PROGRAMA RADIAL CONCIENCIA Y TECNOLOGÍA: siete programas radiales en lo que va del semestre en los que se han desarrollado temas alrededor de la educación la ciencia y la tecnología, visibilizando apuestas epistemológicas innovadoras, desarrollos científicos y renovaciones curriculares de algunos programas académicos de la facultad.
MHN-UPN. Charlas a los voluntarios e integrantes de los semilleros sobre índices de salud de colecciones, gestión de archivos Excel con información de colecciones biológicas, usos de recursos de realidad virtual y aumentada, estrategias de interacción como mediadores.</t>
  </si>
  <si>
    <t xml:space="preserve">De la Facultad de Bellas Artes:  docentes de la LAV se acercaron a la LEM para realizar acciones en el marco de su proyecto de jardines en la FBA, se hicieron reuniones con miembros de la comunidad académica de la LEM para plantear ideas que pudieran desarrollarse en esta línea.
Desde la Facultad de Educación Física: se ha propuesto una estrategia de implementación del museo para el periodo 2025; se han adelantado conversaciones con la VAC y con la VGU frente a la posibilidad de fortalecer el desarrollo y consolidación del museo y se propusieron líneas de articulación del proyecto con las líneas misionales de Docencia e Investigación, las cuales serán puestas en marcha a partir de la convocatoria CIUP 2026 y las acciones de movilidad (itinerancia) del museo. Además, 1) se trasladó la administración del laboratorio de fisiología a la Facultad de Educación Física. 2. Se inició la proyección de elementos tecnológicos y materiales especializados, que son requeridos para la consolidación del proyecto.  Y 3.  se inició el diseño de la propuesta de estructura sistémica de los laboratorios en la Facultad de Educación Física. </t>
  </si>
  <si>
    <t xml:space="preserve">Como primera acción se presentaron los eventos en el listado de actividades anuales solicitados por la ORI para su formalización y proyección presupuestal.  En segundo lugar, se vienen articulando las acciones académicas y de productividad docente para el reconocimiento de estos espacios, entre ellos: la publicación de libro derivado del congreso de Didáctica del Deporte (lanzado en la FIlbo 2025) y la emisión de un número especial de la Revista Lúdica Pedagógica, derivado del congreso Payacuar.  </t>
  </si>
  <si>
    <t xml:space="preserve">En primer lugar, se viene adelantado la formalización de las Escuelas de Formación Deportiva en Valmaría con m iras a la participación (remunerada) de docenes y estudiantes. El proceso se encuentra en etapas finales de aprobación ante la SAE.  Por otra parte, se vienen adelanto diálogos con localidades y sector productivo para encontrar una vía de desarrollo de las prácticas remuneradas. </t>
  </si>
  <si>
    <t>Para el primer semestre del 2025 se ofertaron las cátedras institucionales de género, las cuales son:
1, Catedra institucional de género y diversidades, inscritos 24 estudiantes
2, Catedra intercultural para tejer vivencias y sentidos pedagógicos, inscritos 35 estudiantes."
Se realizó el primer encuentro sobre la divulgación de la política de género y cuidado de la UPN, desarrollada el 21 de marzo en la sala Paulo Freire B, en la cual asistieron de 34 personas.</t>
  </si>
  <si>
    <t>LECO-Se presentó la viabilidad de La maestría de la Licenciatura en Educación Comunitaria y fue aprobada por los tres consejos- Departamento-Facultad y Académico.
Se está trabajando en la elaboración del documento maestro para presentarlo ante el Ministerio de Educación. 
LEE: 1) Se presentó documento de la propuesta de nuevo programa "Educación, discapacidad y enfoque diferencial". 2) Se dio aval de pertinencia a la propuesta. 3) Se organizó equipo de trabajo para generar documento de condiciones iniciales.</t>
  </si>
  <si>
    <t>En el marco de la semana institucional de la FED se tiene programado una serie de talleres dirigidos por los semilleros de investigación, en la que cada grupo interactuara con estudiantes y maestros y como resultado de ese encuentro se establecerán las líneas a trabajar para la publicación.</t>
  </si>
  <si>
    <t>DTE: Se encuentra en proceso los acuerdos previos a la definición de ajustes, mejoras o iniciativas académicas para favorecer la flexibilidad académica de la MTIAE.
DQU: Cambio en la modalidad de la maestría en docencia de la Química de presencial a presencial-virtual lo que propende por la flexibilización del plan de estudios en la ampliación de espacios electivos, complementarios y la movilidad académica. Así mismo, se han abierto espacios de articulación con el pregrado del departamento, en el que los estudiantes de la licenciatura cursan espacios de posgrado.</t>
  </si>
  <si>
    <t>PEDAGOGÍA: Con el comité de carrera estamos revisando la modalidad de Cursos de posgrados como TG. Estamos avanzando en las discusiones para ofertarlo para el semestre 2025-2 (10%)
LEBP - LEE: Se ha logrado avanzar en la política y lineamientos que orienta la articulación en pregrado y posgrado. Se proyecta que sobre esta política los programas fortalezcan la articulación. (25%).
En conjunto con la coordinación de la Especialización en pedagogía se gestionó el Acuerdo 018 de 2025 por el cual se reglamenta el procedimiento.
DPG: Informe de las acciones realizadas en relación con la articulación entre programas de pregrado y posgrado y entre los programas de posgrado del Departamento.
Se recogerán los avances propuestos desde el Departamento de Posgrados y algunos programas de pregrado en la implementación que fue posible mediante Acuerdo 018 del 17 de marzo de 2025, se inicia la implementación plena entre pregrado y posgrado, lo que permitirá divulgación y el proceso en firme para el 2025-2 (60%)</t>
  </si>
  <si>
    <t>Se ha propuesto una estrategia de implementación del museo para el periodo 2025; se han adelantado conversaciones con la VAC y con la VGU frente a la posibilidad de fortalecer el desarrollo y consolidación del museo y se propusieron líneas de articulación del proyecto con las líneas misionales de Docencia e Investigación, las cuales serán puestas en marcha a partir de la convocatoria CIUP 2026 y las acciones de movilidad (itinerancia) del museo.</t>
  </si>
  <si>
    <t xml:space="preserve">1. Se ha tenido dificultad en la asignación de un espacio físico para ubicación del museo.  2. Las instancias (VAC-VGU) no han definido claramente la asignación de los rubros necesarios para el funcionamiento del museo. </t>
  </si>
  <si>
    <t>La situación de la agenda institucional no ha permitido avanzar en esta vía de diálogos.</t>
  </si>
  <si>
    <t>Consolidar el diseño del proyecto de Facultad "Valmaría un entorno saludable" en su articulación con las distintas dependencias de la Facultad y la Universidad.</t>
  </si>
  <si>
    <t>Se requieren recursos para la implementación de acciones al interior de la Facultad (Valmaría) y su implementación en calle 72.</t>
  </si>
  <si>
    <t xml:space="preserve">Formalizar la estructura académica-administrativa del proyecto "Escuelas de formación deportiva Valmaría" </t>
  </si>
  <si>
    <t>Para el primer semestre del 2025 se ofertaron las cátedras institucionales de género, las cuales son:
1, Catedra institucional de género y diversidades, inscritos 24 estudiantes
2, Catedra intercultural para tejer vivencias y sentidos pedagógicos, inscritos 35 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</si>
</sst>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sz val="10"/>
      <name val="Arial Nova"/>
      <family val="2"/>
    </font>
    <font>
      <sz val="10"/>
      <color theme="9"/>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0" fontId="15" fillId="0" borderId="1" xfId="0" applyFont="1" applyFill="1" applyBorder="1" applyAlignment="1" applyProtection="1">
      <alignment horizontal="center"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0" fontId="1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1" fontId="18" fillId="0" borderId="1" xfId="1" applyNumberFormat="1"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2" fillId="13" borderId="1"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25"/>
  <sheetViews>
    <sheetView showGridLines="0" tabSelected="1" view="pageBreakPreview" topLeftCell="B33" zoomScale="80" zoomScaleNormal="90" zoomScaleSheetLayoutView="80" workbookViewId="0">
      <selection activeCell="H40" sqref="H40"/>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121" customWidth="1"/>
    <col min="13" max="13" width="34" style="54" customWidth="1"/>
    <col min="14" max="14" width="16.28515625" style="57" customWidth="1"/>
    <col min="15" max="15" width="31.140625" style="54" customWidth="1"/>
    <col min="16" max="16384" width="11.42578125" style="120"/>
  </cols>
  <sheetData>
    <row r="1" spans="1:15" s="1" customFormat="1" ht="27" customHeight="1" x14ac:dyDescent="0.25">
      <c r="A1" s="113"/>
      <c r="B1" s="108" t="s">
        <v>30</v>
      </c>
      <c r="C1" s="108"/>
      <c r="D1" s="108"/>
      <c r="E1" s="108"/>
      <c r="F1" s="108"/>
      <c r="G1" s="108"/>
      <c r="H1" s="108"/>
      <c r="I1" s="108"/>
      <c r="J1" s="108"/>
      <c r="K1" s="112" t="s">
        <v>81</v>
      </c>
      <c r="L1" s="112"/>
      <c r="M1" s="112"/>
      <c r="N1" s="112"/>
      <c r="O1" s="112"/>
    </row>
    <row r="2" spans="1:15" s="1" customFormat="1" ht="24" customHeight="1" x14ac:dyDescent="0.25">
      <c r="A2" s="113"/>
      <c r="B2" s="108" t="s">
        <v>31</v>
      </c>
      <c r="C2" s="108"/>
      <c r="D2" s="108"/>
      <c r="E2" s="108"/>
      <c r="F2" s="108"/>
      <c r="G2" s="108"/>
      <c r="H2" s="108"/>
      <c r="I2" s="108"/>
      <c r="J2" s="108"/>
      <c r="K2" s="112" t="s">
        <v>757</v>
      </c>
      <c r="L2" s="112"/>
      <c r="M2" s="112"/>
      <c r="N2" s="112"/>
      <c r="O2" s="112"/>
    </row>
    <row r="3" spans="1:15" s="1" customFormat="1" ht="24" customHeight="1" x14ac:dyDescent="0.25">
      <c r="A3" s="113"/>
      <c r="B3" s="108"/>
      <c r="C3" s="108"/>
      <c r="D3" s="108"/>
      <c r="E3" s="108"/>
      <c r="F3" s="108"/>
      <c r="G3" s="108"/>
      <c r="H3" s="108"/>
      <c r="I3" s="108"/>
      <c r="J3" s="108"/>
      <c r="K3" s="112" t="s">
        <v>756</v>
      </c>
      <c r="L3" s="112"/>
      <c r="M3" s="112"/>
      <c r="N3" s="112"/>
      <c r="O3" s="112"/>
    </row>
    <row r="4" spans="1:15" s="1" customFormat="1" ht="28.5" customHeight="1" x14ac:dyDescent="0.25">
      <c r="A4" s="104" t="s">
        <v>874</v>
      </c>
      <c r="B4" s="105"/>
      <c r="C4" s="105"/>
      <c r="D4" s="105"/>
      <c r="E4" s="105"/>
      <c r="F4" s="105"/>
      <c r="G4" s="105"/>
      <c r="H4" s="105"/>
      <c r="I4" s="105"/>
      <c r="J4" s="105"/>
      <c r="K4" s="105"/>
      <c r="L4" s="105"/>
      <c r="M4" s="105"/>
      <c r="N4" s="105"/>
      <c r="O4" s="106"/>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9" t="s">
        <v>5</v>
      </c>
      <c r="B7" s="110"/>
      <c r="C7" s="110"/>
      <c r="D7" s="110"/>
      <c r="E7" s="110"/>
      <c r="F7" s="111"/>
      <c r="G7" s="109" t="s">
        <v>204</v>
      </c>
      <c r="H7" s="110"/>
      <c r="I7" s="111"/>
      <c r="J7" s="25">
        <v>2025</v>
      </c>
      <c r="K7" s="107" t="s">
        <v>753</v>
      </c>
      <c r="L7" s="107"/>
      <c r="M7" s="107"/>
      <c r="N7" s="107"/>
      <c r="O7" s="107"/>
    </row>
    <row r="8" spans="1:15" s="5" customFormat="1" ht="24" x14ac:dyDescent="0.25">
      <c r="A8" s="51" t="s">
        <v>0</v>
      </c>
      <c r="B8" s="51" t="s">
        <v>1</v>
      </c>
      <c r="C8" s="51" t="s">
        <v>2</v>
      </c>
      <c r="D8" s="103" t="s">
        <v>397</v>
      </c>
      <c r="E8" s="103"/>
      <c r="F8" s="58" t="s">
        <v>398</v>
      </c>
      <c r="G8" s="59" t="s">
        <v>400</v>
      </c>
      <c r="H8" s="51" t="s">
        <v>515</v>
      </c>
      <c r="I8" s="51" t="s">
        <v>82</v>
      </c>
      <c r="J8" s="52" t="s">
        <v>83</v>
      </c>
      <c r="K8" s="50" t="s">
        <v>401</v>
      </c>
      <c r="L8" s="95" t="s">
        <v>403</v>
      </c>
      <c r="M8" s="96"/>
      <c r="N8" s="97"/>
      <c r="O8" s="50" t="s">
        <v>84</v>
      </c>
    </row>
    <row r="9" spans="1:15" s="71" customFormat="1" ht="76.5" x14ac:dyDescent="0.25">
      <c r="A9" s="72" t="s">
        <v>29</v>
      </c>
      <c r="B9" s="72" t="s">
        <v>92</v>
      </c>
      <c r="C9" s="72" t="s">
        <v>93</v>
      </c>
      <c r="D9" s="82" t="s">
        <v>176</v>
      </c>
      <c r="E9" s="82"/>
      <c r="F9" s="72" t="s">
        <v>620</v>
      </c>
      <c r="G9" s="72">
        <f>IFERROR(VLOOKUP(F9,'Hoja 2'!$AX$3:$BE$176,8,FALSE)," ")</f>
        <v>123</v>
      </c>
      <c r="H9" s="72" t="str">
        <f>IFERROR(VLOOKUP(F9,'Hoja 2'!$AX$3:$BD$176,2,FALSE),"Cumplimiento de la acción")</f>
        <v>Sumatoria de alianzas con entidades privadas y/o públicas o SARES en los que participe el CLE.</v>
      </c>
      <c r="I9" s="72">
        <f>IFERROR(VLOOKUP(F9,'Hoja 2'!$AX$3:$BD$121,5,FALSE),"100%")</f>
        <v>5</v>
      </c>
      <c r="J9" s="72" t="str">
        <f>IFERROR(VLOOKUP(F9,'Hoja 2'!$AX$3:$BD$121,7,FALSE),"Acción cumplida")</f>
        <v>Alianzas con entidades privadas o públicas o SARES en los que participe el CLE.</v>
      </c>
      <c r="K9" s="21">
        <v>0</v>
      </c>
      <c r="L9" s="83" t="s">
        <v>865</v>
      </c>
      <c r="M9" s="84"/>
      <c r="N9" s="85"/>
      <c r="O9" s="49">
        <f>IF(((K9)/I9)&gt;100%,100%,((K9)/I9))</f>
        <v>0</v>
      </c>
    </row>
    <row r="10" spans="1:15" s="71" customFormat="1" ht="178.5" x14ac:dyDescent="0.25">
      <c r="A10" s="72" t="s">
        <v>29</v>
      </c>
      <c r="B10" s="72" t="s">
        <v>92</v>
      </c>
      <c r="C10" s="72" t="s">
        <v>93</v>
      </c>
      <c r="D10" s="82" t="s">
        <v>174</v>
      </c>
      <c r="E10" s="82"/>
      <c r="F10" s="72" t="s">
        <v>527</v>
      </c>
      <c r="G10" s="72">
        <f>IFERROR(VLOOKUP(F10,'Hoja 2'!$AX$3:$BE$176,8,FALSE)," ")</f>
        <v>15</v>
      </c>
      <c r="H10" s="72" t="str">
        <f>IFERROR(VLOOKUP(F10,'Hoja 2'!$AX$3:$BD$176,2,FALSE),"Cumplimiento de la acción")</f>
        <v>Sumatoria de actividades que aportan a la formación en investigación, lideradas por los programas académicos, desde sus horizontes teóricos en el campo de la educación, la pedagogía y la didáctica.</v>
      </c>
      <c r="I10" s="72">
        <f>IFERROR(VLOOKUP(F10,'Hoja 2'!$AX$3:$BD$121,5,FALSE),"100%")</f>
        <v>75</v>
      </c>
      <c r="J10" s="72" t="str">
        <f>IFERROR(VLOOKUP(F10,'Hoja 2'!$AX$3:$BD$121,7,FALSE),"Acción cumplida")</f>
        <v>actividades que aportan a la formación en investigación</v>
      </c>
      <c r="K10" s="21">
        <v>1</v>
      </c>
      <c r="L10" s="83" t="s">
        <v>875</v>
      </c>
      <c r="M10" s="84"/>
      <c r="N10" s="85"/>
      <c r="O10" s="49">
        <f t="shared" ref="O10:O34" si="0">IF(((K10)/I10)&gt;100%,100%,((K10)/I10))</f>
        <v>1.3333333333333334E-2</v>
      </c>
    </row>
    <row r="11" spans="1:15" s="71" customFormat="1" ht="140.25" x14ac:dyDescent="0.25">
      <c r="A11" s="72" t="s">
        <v>29</v>
      </c>
      <c r="B11" s="72" t="s">
        <v>92</v>
      </c>
      <c r="C11" s="72" t="s">
        <v>93</v>
      </c>
      <c r="D11" s="82" t="s">
        <v>196</v>
      </c>
      <c r="E11" s="82"/>
      <c r="F11" s="72" t="s">
        <v>529</v>
      </c>
      <c r="G11" s="72">
        <f>IFERROR(VLOOKUP(F11,'Hoja 2'!$AX$3:$BE$176,8,FALSE)," ")</f>
        <v>17</v>
      </c>
      <c r="H11" s="72" t="str">
        <f>IFERROR(VLOOKUP(F11,'Hoja 2'!$AX$3:$BD$176,2,FALSE),"Cumplimiento de la acción")</f>
        <v xml:space="preserve">Sumatoria de participantes vinculados a actividades académicas que evidencian la implementación del Plan de formación ambiental en la Universidad. </v>
      </c>
      <c r="I11" s="72">
        <f>IFERROR(VLOOKUP(F11,'Hoja 2'!$AX$3:$BD$121,5,FALSE),"100%")</f>
        <v>200</v>
      </c>
      <c r="J11" s="72" t="str">
        <f>IFERROR(VLOOKUP(F11,'Hoja 2'!$AX$3:$BD$121,7,FALSE),"Acción cumplida")</f>
        <v>participantes del Plan de formación ambiental</v>
      </c>
      <c r="K11" s="21">
        <v>0</v>
      </c>
      <c r="L11" s="83" t="s">
        <v>866</v>
      </c>
      <c r="M11" s="84"/>
      <c r="N11" s="85"/>
      <c r="O11" s="49">
        <f t="shared" si="0"/>
        <v>0</v>
      </c>
    </row>
    <row r="12" spans="1:15" s="71" customFormat="1" ht="140.25" x14ac:dyDescent="0.25">
      <c r="A12" s="72" t="s">
        <v>29</v>
      </c>
      <c r="B12" s="72" t="s">
        <v>92</v>
      </c>
      <c r="C12" s="72" t="s">
        <v>93</v>
      </c>
      <c r="D12" s="82" t="s">
        <v>175</v>
      </c>
      <c r="E12" s="82"/>
      <c r="F12" s="72" t="s">
        <v>528</v>
      </c>
      <c r="G12" s="72">
        <f>IFERROR(VLOOKUP(F12,'Hoja 2'!$AX$3:$BE$176,8,FALSE)," ")</f>
        <v>16</v>
      </c>
      <c r="H12" s="72" t="str">
        <f>IFERROR(VLOOKUP(F12,'Hoja 2'!$AX$3:$BD$176,2,FALSE),"Cumplimiento de la acción")</f>
        <v>(Número de programas académicos de posgrado con mejoras orientadas al fortalecimiento de la flexibilidad curricular /  Total de programas de posgrado de la UPN) * 100</v>
      </c>
      <c r="I12" s="72">
        <f>IFERROR(VLOOKUP(F12,'Hoja 2'!$AX$3:$BD$121,5,FALSE),"100%")</f>
        <v>40</v>
      </c>
      <c r="J12" s="72" t="str">
        <f>IFERROR(VLOOKUP(F12,'Hoja 2'!$AX$3:$BD$121,7,FALSE),"Acción cumplida")</f>
        <v>% de programas académicos que evidencian mejoras</v>
      </c>
      <c r="K12" s="21">
        <v>0</v>
      </c>
      <c r="L12" s="83" t="s">
        <v>876</v>
      </c>
      <c r="M12" s="88"/>
      <c r="N12" s="89"/>
      <c r="O12" s="49">
        <f t="shared" si="0"/>
        <v>0</v>
      </c>
    </row>
    <row r="13" spans="1:15" s="71" customFormat="1" ht="114.75" x14ac:dyDescent="0.25">
      <c r="A13" s="72" t="s">
        <v>29</v>
      </c>
      <c r="B13" s="72" t="s">
        <v>92</v>
      </c>
      <c r="C13" s="72" t="s">
        <v>94</v>
      </c>
      <c r="D13" s="82" t="s">
        <v>177</v>
      </c>
      <c r="E13" s="82"/>
      <c r="F13" s="72" t="s">
        <v>516</v>
      </c>
      <c r="G13" s="72">
        <f>IFERROR(VLOOKUP(F13,'Hoja 2'!$AX$3:$BE$176,8,FALSE)," ")</f>
        <v>1</v>
      </c>
      <c r="H13" s="72" t="str">
        <f>IFERROR(VLOOKUP(F13,'Hoja 2'!$AX$3:$BD$176,2,FALSE),"Cumplimiento de la acción")</f>
        <v>Sumatoria de docentes  beneficiados del plan de formación y desarrollo profesoral en programas y actividades académicas</v>
      </c>
      <c r="I13" s="72">
        <f>IFERROR(VLOOKUP(F13,'Hoja 2'!$AX$3:$BD$121,5,FALSE),"100%")</f>
        <v>350</v>
      </c>
      <c r="J13" s="72" t="str">
        <f>IFERROR(VLOOKUP(F13,'Hoja 2'!$AX$3:$BD$121,7,FALSE),"Acción cumplida")</f>
        <v>participantes del plan de formación y desarrollo profesoral</v>
      </c>
      <c r="K13" s="21">
        <v>0</v>
      </c>
      <c r="L13" s="83" t="s">
        <v>867</v>
      </c>
      <c r="M13" s="84"/>
      <c r="N13" s="85"/>
      <c r="O13" s="49">
        <f t="shared" si="0"/>
        <v>0</v>
      </c>
    </row>
    <row r="14" spans="1:15" s="71" customFormat="1" ht="102" x14ac:dyDescent="0.25">
      <c r="A14" s="72" t="s">
        <v>29</v>
      </c>
      <c r="B14" s="72" t="s">
        <v>92</v>
      </c>
      <c r="C14" s="72" t="s">
        <v>95</v>
      </c>
      <c r="D14" s="82" t="s">
        <v>180</v>
      </c>
      <c r="E14" s="82"/>
      <c r="F14" s="72" t="s">
        <v>541</v>
      </c>
      <c r="G14" s="72">
        <f>IFERROR(VLOOKUP(F14,'Hoja 2'!$AX$3:$BE$176,8,FALSE)," ")</f>
        <v>30</v>
      </c>
      <c r="H14" s="72" t="str">
        <f>IFERROR(VLOOKUP(F14,'Hoja 2'!$AX$3:$BD$176,2,FALSE),"Cumplimiento de la acción")</f>
        <v>Sumatoria de practicantes y pasantes en escenarios de investigación e innovación pedagógica y didáctica</v>
      </c>
      <c r="I14" s="72">
        <f>IFERROR(VLOOKUP(F14,'Hoja 2'!$AX$3:$BD$121,5,FALSE),"100%")</f>
        <v>170</v>
      </c>
      <c r="J14" s="72" t="str">
        <f>IFERROR(VLOOKUP(F14,'Hoja 2'!$AX$3:$BD$121,7,FALSE),"Acción cumplida")</f>
        <v xml:space="preserve">Practicantes y pasantes en escenarios de investigación e innovación pedagógica y didáctica  </v>
      </c>
      <c r="K14" s="21">
        <v>0</v>
      </c>
      <c r="L14" s="83" t="s">
        <v>837</v>
      </c>
      <c r="M14" s="84"/>
      <c r="N14" s="85"/>
      <c r="O14" s="49">
        <f t="shared" si="0"/>
        <v>0</v>
      </c>
    </row>
    <row r="15" spans="1:15" s="71" customFormat="1" ht="63.75" x14ac:dyDescent="0.25">
      <c r="A15" s="72" t="s">
        <v>29</v>
      </c>
      <c r="B15" s="72" t="s">
        <v>92</v>
      </c>
      <c r="C15" s="72" t="s">
        <v>95</v>
      </c>
      <c r="D15" s="82" t="s">
        <v>179</v>
      </c>
      <c r="E15" s="82"/>
      <c r="F15" s="72" t="s">
        <v>539</v>
      </c>
      <c r="G15" s="72">
        <f>IFERROR(VLOOKUP(F15,'Hoja 2'!$AX$3:$BE$176,8,FALSE)," ")</f>
        <v>28</v>
      </c>
      <c r="H15" s="72" t="str">
        <f>IFERROR(VLOOKUP(F15,'Hoja 2'!$AX$3:$BD$176,2,FALSE),"Cumplimiento de la acción")</f>
        <v>Sumatoria de proyectos de construcción de materiales educativos</v>
      </c>
      <c r="I15" s="72">
        <f>IFERROR(VLOOKUP(F15,'Hoja 2'!$AX$3:$BD$121,5,FALSE),"100%")</f>
        <v>6</v>
      </c>
      <c r="J15" s="72" t="str">
        <f>IFERROR(VLOOKUP(F15,'Hoja 2'!$AX$3:$BD$121,7,FALSE),"Acción cumplida")</f>
        <v>Proyectos de construcción de materiales educativos</v>
      </c>
      <c r="K15" s="21">
        <v>0</v>
      </c>
      <c r="L15" s="117" t="s">
        <v>877</v>
      </c>
      <c r="M15" s="118"/>
      <c r="N15" s="119"/>
      <c r="O15" s="49">
        <f t="shared" si="0"/>
        <v>0</v>
      </c>
    </row>
    <row r="16" spans="1:15" s="71" customFormat="1" ht="114.75" x14ac:dyDescent="0.25">
      <c r="A16" s="72" t="s">
        <v>29</v>
      </c>
      <c r="B16" s="72" t="s">
        <v>92</v>
      </c>
      <c r="C16" s="72" t="s">
        <v>95</v>
      </c>
      <c r="D16" s="82" t="s">
        <v>179</v>
      </c>
      <c r="E16" s="82"/>
      <c r="F16" s="72" t="s">
        <v>611</v>
      </c>
      <c r="G16" s="72">
        <f>IFERROR(VLOOKUP(F16,'Hoja 2'!$AX$3:$BE$176,8,FALSE)," ")</f>
        <v>114</v>
      </c>
      <c r="H16" s="72" t="str">
        <f>IFERROR(VLOOKUP(F16,'Hoja 2'!$AX$3:$BD$176,2,FALSE),"Cumplimiento de la acción")</f>
        <v>Número de actividades de formación, investigación e innovación realizadas desde los Observatorios de la UPN</v>
      </c>
      <c r="I16" s="72">
        <f>IFERROR(VLOOKUP(F16,'Hoja 2'!$AX$3:$BD$121,5,FALSE),"100%")</f>
        <v>6</v>
      </c>
      <c r="J16" s="72" t="str">
        <f>IFERROR(VLOOKUP(F16,'Hoja 2'!$AX$3:$BD$121,7,FALSE),"Acción cumplida")</f>
        <v>Actividades de formación, investigación e innovación realizadas desde los Observatorios de la UPN</v>
      </c>
      <c r="K16" s="21">
        <v>0</v>
      </c>
      <c r="L16" s="83" t="s">
        <v>878</v>
      </c>
      <c r="M16" s="84"/>
      <c r="N16" s="85"/>
      <c r="O16" s="49">
        <f t="shared" si="0"/>
        <v>0</v>
      </c>
    </row>
    <row r="17" spans="1:15" s="71" customFormat="1" ht="140.25" x14ac:dyDescent="0.25">
      <c r="A17" s="72" t="s">
        <v>29</v>
      </c>
      <c r="B17" s="72" t="s">
        <v>100</v>
      </c>
      <c r="C17" s="72" t="s">
        <v>162</v>
      </c>
      <c r="D17" s="82" t="s">
        <v>181</v>
      </c>
      <c r="E17" s="82"/>
      <c r="F17" s="72" t="s">
        <v>544</v>
      </c>
      <c r="G17" s="72">
        <f>IFERROR(VLOOKUP(F17,'Hoja 2'!$AX$3:$BE$176,8,FALSE)," ")</f>
        <v>33</v>
      </c>
      <c r="H17" s="72" t="str">
        <f>IFERROR(VLOOKUP(F17,'Hoja 2'!$AX$3:$BD$176,2,FALSE),"Cumplimiento de la acción")</f>
        <v xml:space="preserve">Sumatoria de docentes capacitados en el uso de Tecnologías de la Información y la Comunicación </v>
      </c>
      <c r="I17" s="72">
        <f>IFERROR(VLOOKUP(F17,'Hoja 2'!$AX$3:$BD$121,5,FALSE),"100%")</f>
        <v>250</v>
      </c>
      <c r="J17" s="72" t="str">
        <f>IFERROR(VLOOKUP(F17,'Hoja 2'!$AX$3:$BD$121,7,FALSE),"Acción cumplida")</f>
        <v>Docentes capacitados</v>
      </c>
      <c r="K17" s="21">
        <v>0</v>
      </c>
      <c r="L17" s="87" t="s">
        <v>872</v>
      </c>
      <c r="M17" s="88"/>
      <c r="N17" s="89"/>
      <c r="O17" s="49">
        <f t="shared" si="0"/>
        <v>0</v>
      </c>
    </row>
    <row r="18" spans="1:15" s="71" customFormat="1" ht="89.25" x14ac:dyDescent="0.25">
      <c r="A18" s="72" t="s">
        <v>29</v>
      </c>
      <c r="B18" s="72" t="s">
        <v>100</v>
      </c>
      <c r="C18" s="72" t="s">
        <v>162</v>
      </c>
      <c r="D18" s="82" t="s">
        <v>182</v>
      </c>
      <c r="E18" s="82"/>
      <c r="F18" s="72" t="s">
        <v>548</v>
      </c>
      <c r="G18" s="72">
        <f>IFERROR(VLOOKUP(F18,'Hoja 2'!$AX$3:$BE$176,8,FALSE)," ")</f>
        <v>37</v>
      </c>
      <c r="H18" s="72" t="str">
        <f>IFERROR(VLOOKUP(F18,'Hoja 2'!$AX$3:$BD$176,2,FALSE),"Cumplimiento de la acción")</f>
        <v>Sumatoria de estudiantes beneficiados con oferta académica con doble titulación o doble programa</v>
      </c>
      <c r="I18" s="72">
        <f>IFERROR(VLOOKUP(F18,'Hoja 2'!$AX$3:$BD$121,5,FALSE),"100%")</f>
        <v>60</v>
      </c>
      <c r="J18" s="72" t="str">
        <f>IFERROR(VLOOKUP(F18,'Hoja 2'!$AX$3:$BD$121,7,FALSE),"Acción cumplida")</f>
        <v>Estudiantes beneficiados con oferta académica con doble titulación o doble programa</v>
      </c>
      <c r="K18" s="21">
        <v>0</v>
      </c>
      <c r="L18" s="83" t="s">
        <v>868</v>
      </c>
      <c r="M18" s="84"/>
      <c r="N18" s="85"/>
      <c r="O18" s="49">
        <f t="shared" si="0"/>
        <v>0</v>
      </c>
    </row>
    <row r="19" spans="1:15" s="71" customFormat="1" ht="89.25" x14ac:dyDescent="0.25">
      <c r="A19" s="72" t="s">
        <v>29</v>
      </c>
      <c r="B19" s="72" t="s">
        <v>100</v>
      </c>
      <c r="C19" s="72" t="s">
        <v>162</v>
      </c>
      <c r="D19" s="82" t="s">
        <v>182</v>
      </c>
      <c r="E19" s="82"/>
      <c r="F19" s="72" t="s">
        <v>546</v>
      </c>
      <c r="G19" s="72">
        <f>IFERROR(VLOOKUP(F19,'Hoja 2'!$AX$3:$BE$176,8,FALSE)," ")</f>
        <v>35</v>
      </c>
      <c r="H19" s="72" t="str">
        <f>IFERROR(VLOOKUP(F19,'Hoja 2'!$AX$3:$BD$176,2,FALSE),"Cumplimiento de la acción")</f>
        <v>(Programas académicos que se ofertan en diferentes regiones / Total Programas académicos UPN) * 100</v>
      </c>
      <c r="I19" s="72">
        <f>IFERROR(VLOOKUP(F19,'Hoja 2'!$AX$3:$BD$121,5,FALSE),"100%")</f>
        <v>10</v>
      </c>
      <c r="J19" s="72" t="str">
        <f>IFERROR(VLOOKUP(F19,'Hoja 2'!$AX$3:$BD$121,7,FALSE),"Acción cumplida")</f>
        <v>% de programas académicos ofertados en diferentes regiones.</v>
      </c>
      <c r="K19" s="21">
        <v>0</v>
      </c>
      <c r="L19" s="83" t="s">
        <v>869</v>
      </c>
      <c r="M19" s="84"/>
      <c r="N19" s="85"/>
      <c r="O19" s="49">
        <f t="shared" si="0"/>
        <v>0</v>
      </c>
    </row>
    <row r="20" spans="1:15" s="71" customFormat="1" ht="114.75" x14ac:dyDescent="0.25">
      <c r="A20" s="72" t="s">
        <v>29</v>
      </c>
      <c r="B20" s="72" t="s">
        <v>100</v>
      </c>
      <c r="C20" s="72" t="s">
        <v>162</v>
      </c>
      <c r="D20" s="82" t="s">
        <v>183</v>
      </c>
      <c r="E20" s="82"/>
      <c r="F20" s="72" t="s">
        <v>522</v>
      </c>
      <c r="G20" s="72">
        <f>IFERROR(VLOOKUP(F20,'Hoja 2'!$AX$3:$BE$176,8,FALSE)," ")</f>
        <v>9</v>
      </c>
      <c r="H20" s="72" t="str">
        <f>IFERROR(VLOOKUP(F20,'Hoja 2'!$AX$3:$BD$176,2,FALSE),"Cumplimiento de la acción")</f>
        <v xml:space="preserve">Sumatoria de proyectos SARES con énfasis educativo  e impacto en los sectores educativo, deportivo, cultural, artístico  y/o social </v>
      </c>
      <c r="I20" s="72">
        <f>IFERROR(VLOOKUP(F20,'Hoja 2'!$AX$3:$BD$121,5,FALSE),"100%")</f>
        <v>19</v>
      </c>
      <c r="J20" s="72" t="str">
        <f>IFERROR(VLOOKUP(F20,'Hoja 2'!$AX$3:$BD$121,7,FALSE),"Acción cumplida")</f>
        <v>proyectos de impacto social</v>
      </c>
      <c r="K20" s="21">
        <v>0</v>
      </c>
      <c r="L20" s="83" t="s">
        <v>844</v>
      </c>
      <c r="M20" s="84"/>
      <c r="N20" s="85"/>
      <c r="O20" s="49">
        <f t="shared" si="0"/>
        <v>0</v>
      </c>
    </row>
    <row r="21" spans="1:15" s="71" customFormat="1" ht="165.75" x14ac:dyDescent="0.25">
      <c r="A21" s="72" t="s">
        <v>29</v>
      </c>
      <c r="B21" s="72" t="s">
        <v>100</v>
      </c>
      <c r="C21" s="72" t="s">
        <v>162</v>
      </c>
      <c r="D21" s="82" t="s">
        <v>184</v>
      </c>
      <c r="E21" s="82"/>
      <c r="F21" s="72" t="s">
        <v>567</v>
      </c>
      <c r="G21" s="72">
        <f>IFERROR(VLOOKUP(F21,'Hoja 2'!$AX$3:$BE$176,8,FALSE)," ")</f>
        <v>58</v>
      </c>
      <c r="H21" s="72" t="str">
        <f>IFERROR(VLOOKUP(F21,'Hoja 2'!$AX$3:$BD$176,2,FALSE),"Cumplimiento de la acción")</f>
        <v>(Número de fases que se cumplen para lograr la constitución e implementación de la bolsa de empleo / Número de fases previstas para lograr la constitución e implementación de la bolsa de empleo) * 100</v>
      </c>
      <c r="I21" s="72">
        <f>IFERROR(VLOOKUP(F21,'Hoja 2'!$AX$3:$BD$121,5,FALSE),"100%")</f>
        <v>90</v>
      </c>
      <c r="J21" s="72" t="str">
        <f>IFERROR(VLOOKUP(F21,'Hoja 2'!$AX$3:$BD$121,7,FALSE),"Acción cumplida")</f>
        <v>% de avance en la constitución e implementación de la Bolsa de Empleo o su equivalente</v>
      </c>
      <c r="K21" s="21">
        <v>0</v>
      </c>
      <c r="L21" s="83" t="s">
        <v>845</v>
      </c>
      <c r="M21" s="84"/>
      <c r="N21" s="85"/>
      <c r="O21" s="49">
        <f t="shared" si="0"/>
        <v>0</v>
      </c>
    </row>
    <row r="22" spans="1:15" s="71" customFormat="1" ht="127.5" x14ac:dyDescent="0.25">
      <c r="A22" s="72" t="s">
        <v>29</v>
      </c>
      <c r="B22" s="72" t="s">
        <v>100</v>
      </c>
      <c r="C22" s="72" t="s">
        <v>162</v>
      </c>
      <c r="D22" s="82" t="s">
        <v>182</v>
      </c>
      <c r="E22" s="82"/>
      <c r="F22" s="72" t="s">
        <v>545</v>
      </c>
      <c r="G22" s="72">
        <f>IFERROR(VLOOKUP(F22,'Hoja 2'!$AX$3:$BE$176,8,FALSE)," ")</f>
        <v>34</v>
      </c>
      <c r="H22" s="72" t="str">
        <f>IFERROR(VLOOKUP(F22,'Hoja 2'!$AX$3:$BD$176,2,FALSE),"Cumplimiento de la acción")</f>
        <v>Porcentaje promedio de ejecución de todas las actividades previstas en los planes de mejoramiento de los programas académicos / 100%</v>
      </c>
      <c r="I22" s="72">
        <f>IFERROR(VLOOKUP(F22,'Hoja 2'!$AX$3:$BD$121,5,FALSE),"100%")</f>
        <v>90</v>
      </c>
      <c r="J22" s="72" t="str">
        <f>IFERROR(VLOOKUP(F22,'Hoja 2'!$AX$3:$BD$121,7,FALSE),"Acción cumplida")</f>
        <v>% de ejecución en planes de mejoramiento de programas académicos</v>
      </c>
      <c r="K22" s="21">
        <v>0</v>
      </c>
      <c r="L22" s="83" t="s">
        <v>846</v>
      </c>
      <c r="M22" s="84"/>
      <c r="N22" s="85"/>
      <c r="O22" s="49">
        <f t="shared" si="0"/>
        <v>0</v>
      </c>
    </row>
    <row r="23" spans="1:15" s="71" customFormat="1" ht="140.25" x14ac:dyDescent="0.25">
      <c r="A23" s="72" t="s">
        <v>29</v>
      </c>
      <c r="B23" s="72" t="s">
        <v>100</v>
      </c>
      <c r="C23" s="72" t="s">
        <v>162</v>
      </c>
      <c r="D23" s="82" t="s">
        <v>185</v>
      </c>
      <c r="E23" s="82"/>
      <c r="F23" s="72" t="s">
        <v>569</v>
      </c>
      <c r="G23" s="72">
        <f>IFERROR(VLOOKUP(F23,'Hoja 2'!$AX$3:$BE$176,8,FALSE)," ")</f>
        <v>60</v>
      </c>
      <c r="H23" s="72" t="str">
        <f>IFERROR(VLOOKUP(F23,'Hoja 2'!$AX$3:$BD$176,2,FALSE),"Cumplimiento de la acción")</f>
        <v>Sumatoria de actividades relacionadas con la ciencia abierta que aporta al posicionamiento de la UPN para la producción y circulación de conocimiento y la proyección social</v>
      </c>
      <c r="I23" s="72">
        <f>IFERROR(VLOOKUP(F23,'Hoja 2'!$AX$3:$BD$121,5,FALSE),"100%")</f>
        <v>15</v>
      </c>
      <c r="J23" s="72" t="str">
        <f>IFERROR(VLOOKUP(F23,'Hoja 2'!$AX$3:$BD$121,7,FALSE),"Acción cumplida")</f>
        <v>Actividades relacionadas con la ciencia abierta que aporta al posicionamiento de la UPN</v>
      </c>
      <c r="K23" s="21">
        <v>0</v>
      </c>
      <c r="L23" s="83" t="s">
        <v>879</v>
      </c>
      <c r="M23" s="84"/>
      <c r="N23" s="85"/>
      <c r="O23" s="49">
        <f t="shared" si="0"/>
        <v>0</v>
      </c>
    </row>
    <row r="24" spans="1:15" s="71" customFormat="1" ht="114.75" x14ac:dyDescent="0.25">
      <c r="A24" s="72" t="s">
        <v>29</v>
      </c>
      <c r="B24" s="72" t="s">
        <v>100</v>
      </c>
      <c r="C24" s="72" t="s">
        <v>162</v>
      </c>
      <c r="D24" s="82" t="s">
        <v>198</v>
      </c>
      <c r="E24" s="82"/>
      <c r="F24" s="72" t="s">
        <v>618</v>
      </c>
      <c r="G24" s="72">
        <f>IFERROR(VLOOKUP(F24,'Hoja 2'!$AX$3:$BE$176,8,FALSE)," ")</f>
        <v>121</v>
      </c>
      <c r="H24" s="72" t="str">
        <f>IFERROR(VLOOKUP(F24,'Hoja 2'!$AX$3:$BD$176,2,FALSE),"Cumplimiento de la acción")</f>
        <v xml:space="preserve">Número de convenios de cooperación académica y administrativa nacional e internacional suscritos anualmente </v>
      </c>
      <c r="I24" s="72">
        <f>IFERROR(VLOOKUP(F24,'Hoja 2'!$AX$3:$BD$121,5,FALSE),"100%")</f>
        <v>25</v>
      </c>
      <c r="J24" s="72" t="str">
        <f>IFERROR(VLOOKUP(F24,'Hoja 2'!$AX$3:$BD$121,7,FALSE),"Acción cumplida")</f>
        <v>Número de convenios de cooperación académica suscritos</v>
      </c>
      <c r="K24" s="21">
        <v>0</v>
      </c>
      <c r="L24" s="83" t="s">
        <v>880</v>
      </c>
      <c r="M24" s="84"/>
      <c r="N24" s="85"/>
      <c r="O24" s="49">
        <f t="shared" si="0"/>
        <v>0</v>
      </c>
    </row>
    <row r="25" spans="1:15" s="71" customFormat="1" ht="127.5" x14ac:dyDescent="0.25">
      <c r="A25" s="72" t="s">
        <v>29</v>
      </c>
      <c r="B25" s="72" t="s">
        <v>100</v>
      </c>
      <c r="C25" s="72" t="s">
        <v>162</v>
      </c>
      <c r="D25" s="82" t="s">
        <v>182</v>
      </c>
      <c r="E25" s="82"/>
      <c r="F25" s="72" t="s">
        <v>549</v>
      </c>
      <c r="G25" s="72">
        <f>IFERROR(VLOOKUP(F25,'Hoja 2'!$AX$3:$BE$176,8,FALSE)," ")</f>
        <v>38</v>
      </c>
      <c r="H25" s="72" t="str">
        <f>IFERROR(VLOOKUP(F25,'Hoja 2'!$AX$3:$BD$176,2,FALSE),"Cumplimiento de la acción")</f>
        <v>Número de convenios y alianzas estratégicas para ampliar cobertura mediante la profesionalización desde saberes en el territorio nacional</v>
      </c>
      <c r="I25" s="72">
        <f>IFERROR(VLOOKUP(F25,'Hoja 2'!$AX$3:$BD$121,5,FALSE),"100%")</f>
        <v>3</v>
      </c>
      <c r="J25" s="72" t="str">
        <f>IFERROR(VLOOKUP(F25,'Hoja 2'!$AX$3:$BD$121,7,FALSE),"Acción cumplida")</f>
        <v>Convenios suscritos para ampliación de cohortes</v>
      </c>
      <c r="K25" s="21">
        <v>0</v>
      </c>
      <c r="L25" s="83" t="s">
        <v>870</v>
      </c>
      <c r="M25" s="84"/>
      <c r="N25" s="85"/>
      <c r="O25" s="49">
        <f t="shared" si="0"/>
        <v>0</v>
      </c>
    </row>
    <row r="26" spans="1:15" s="71" customFormat="1" ht="165.75" x14ac:dyDescent="0.25">
      <c r="A26" s="72" t="s">
        <v>29</v>
      </c>
      <c r="B26" s="72" t="s">
        <v>100</v>
      </c>
      <c r="C26" s="72" t="s">
        <v>162</v>
      </c>
      <c r="D26" s="82" t="s">
        <v>181</v>
      </c>
      <c r="E26" s="82"/>
      <c r="F26" s="72" t="s">
        <v>517</v>
      </c>
      <c r="G26" s="72">
        <f>IFERROR(VLOOKUP(F26,'Hoja 2'!$AX$3:$BE$176,8,FALSE)," ")</f>
        <v>4</v>
      </c>
      <c r="H26" s="72" t="str">
        <f>IFERROR(VLOOKUP(F26,'Hoja 2'!$AX$3:$BD$176,2,FALSE),"Cumplimiento de la acción")</f>
        <v>Sumatoria de grupos inscritos en  diplomados, seminarios y otras ofertas de educación continua, en modalidad virtual, presencial o mixta, para el público en general, o a través de convenios o alianzas</v>
      </c>
      <c r="I26" s="72">
        <f>IFERROR(VLOOKUP(F26,'Hoja 2'!$AX$3:$BD$121,5,FALSE),"100%")</f>
        <v>242</v>
      </c>
      <c r="J26" s="72" t="str">
        <f>IFERROR(VLOOKUP(F26,'Hoja 2'!$AX$3:$BD$121,7,FALSE),"Acción cumplida")</f>
        <v>Grupos inscritos</v>
      </c>
      <c r="K26" s="21">
        <v>0</v>
      </c>
      <c r="L26" s="83" t="s">
        <v>872</v>
      </c>
      <c r="M26" s="84"/>
      <c r="N26" s="85"/>
      <c r="O26" s="49">
        <f t="shared" si="0"/>
        <v>0</v>
      </c>
    </row>
    <row r="27" spans="1:15" s="71" customFormat="1" ht="140.25" x14ac:dyDescent="0.25">
      <c r="A27" s="72" t="s">
        <v>29</v>
      </c>
      <c r="B27" s="72" t="s">
        <v>100</v>
      </c>
      <c r="C27" s="72" t="s">
        <v>162</v>
      </c>
      <c r="D27" s="82" t="s">
        <v>182</v>
      </c>
      <c r="E27" s="82"/>
      <c r="F27" s="72" t="s">
        <v>518</v>
      </c>
      <c r="G27" s="72">
        <f>IFERROR(VLOOKUP(F27,'Hoja 2'!$AX$3:$BE$176,8,FALSE)," ")</f>
        <v>5</v>
      </c>
      <c r="H27" s="72" t="str">
        <f>IFERROR(VLOOKUP(F27,'Hoja 2'!$AX$3:$BD$176,2,FALSE),"Cumplimiento de la acción")</f>
        <v>(Número de programas académicos que se ofertan en diferentes modalidades y metodologías  / Total Programas académicos ofertados en UPN 2022) * 100</v>
      </c>
      <c r="I27" s="72">
        <f>IFERROR(VLOOKUP(F27,'Hoja 2'!$AX$3:$BD$121,5,FALSE),"100%")</f>
        <v>30</v>
      </c>
      <c r="J27" s="72" t="str">
        <f>IFERROR(VLOOKUP(F27,'Hoja 2'!$AX$3:$BD$121,7,FALSE),"Acción cumplida")</f>
        <v>% programas  académicos que diversifican sus modalidades y metodologías</v>
      </c>
      <c r="K27" s="21">
        <v>0</v>
      </c>
      <c r="L27" s="83" t="s">
        <v>848</v>
      </c>
      <c r="M27" s="84"/>
      <c r="N27" s="85"/>
      <c r="O27" s="49">
        <f t="shared" si="0"/>
        <v>0</v>
      </c>
    </row>
    <row r="28" spans="1:15" s="71" customFormat="1" ht="153" x14ac:dyDescent="0.25">
      <c r="A28" s="72" t="s">
        <v>29</v>
      </c>
      <c r="B28" s="72" t="s">
        <v>100</v>
      </c>
      <c r="C28" s="72" t="s">
        <v>162</v>
      </c>
      <c r="D28" s="82" t="s">
        <v>182</v>
      </c>
      <c r="E28" s="82"/>
      <c r="F28" s="72" t="s">
        <v>550</v>
      </c>
      <c r="G28" s="72">
        <f>IFERROR(VLOOKUP(F28,'Hoja 2'!$AX$3:$BE$176,8,FALSE)," ")</f>
        <v>39</v>
      </c>
      <c r="H28" s="72" t="str">
        <f>IFERROR(VLOOKUP(F28,'Hoja 2'!$AX$3:$BD$176,2,FALSE),"Cumplimiento de la acción")</f>
        <v>(Número de programas académicos que inician la construcción e implementación de una ruta para la internacionalización del currículo / Total programas académicos UPN) * 100</v>
      </c>
      <c r="I28" s="72">
        <f>IFERROR(VLOOKUP(F28,'Hoja 2'!$AX$3:$BD$121,5,FALSE),"100%")</f>
        <v>3</v>
      </c>
      <c r="J28" s="72" t="str">
        <f>IFERROR(VLOOKUP(F28,'Hoja 2'!$AX$3:$BD$121,7,FALSE),"Acción cumplida")</f>
        <v xml:space="preserve">% de Programas que inician internacionalización de currículo </v>
      </c>
      <c r="K28" s="21">
        <v>0</v>
      </c>
      <c r="L28" s="83" t="s">
        <v>853</v>
      </c>
      <c r="M28" s="84"/>
      <c r="N28" s="85"/>
      <c r="O28" s="49">
        <f t="shared" si="0"/>
        <v>0</v>
      </c>
    </row>
    <row r="29" spans="1:15" s="71" customFormat="1" ht="165.75" x14ac:dyDescent="0.25">
      <c r="A29" s="72" t="s">
        <v>29</v>
      </c>
      <c r="B29" s="72" t="s">
        <v>166</v>
      </c>
      <c r="C29" s="72" t="s">
        <v>167</v>
      </c>
      <c r="D29" s="82" t="s">
        <v>192</v>
      </c>
      <c r="E29" s="82"/>
      <c r="F29" s="72" t="s">
        <v>591</v>
      </c>
      <c r="G29" s="72">
        <f>IFERROR(VLOOKUP(F29,'Hoja 2'!$AX$3:$BE$176,8,FALSE)," ")</f>
        <v>88</v>
      </c>
      <c r="H29" s="72" t="str">
        <f>IFERROR(VLOOKUP(F29,'Hoja 2'!$AX$3:$BD$176,2,FALSE),"Cumplimiento de la acción")</f>
        <v>(Número de estudiantes que participan o se benefician anualmente de los programas del plan integral de bienestar universitario / Promedio de estudiantes semestrales UPN) * 100</v>
      </c>
      <c r="I29" s="72">
        <f>IFERROR(VLOOKUP(F29,'Hoja 2'!$AX$3:$BD$121,5,FALSE),"100%")</f>
        <v>80</v>
      </c>
      <c r="J29" s="72" t="str">
        <f>IFERROR(VLOOKUP(F29,'Hoja 2'!$AX$3:$BD$121,7,FALSE),"Acción cumplida")</f>
        <v>% de beneficiarios plan integral de bienestar</v>
      </c>
      <c r="K29" s="21">
        <v>0</v>
      </c>
      <c r="L29" s="83" t="s">
        <v>871</v>
      </c>
      <c r="M29" s="84"/>
      <c r="N29" s="85"/>
      <c r="O29" s="49">
        <f t="shared" si="0"/>
        <v>0</v>
      </c>
    </row>
    <row r="30" spans="1:15" s="71" customFormat="1" ht="127.5" x14ac:dyDescent="0.25">
      <c r="A30" s="72" t="s">
        <v>29</v>
      </c>
      <c r="B30" s="72" t="s">
        <v>166</v>
      </c>
      <c r="C30" s="72" t="s">
        <v>167</v>
      </c>
      <c r="D30" s="82" t="s">
        <v>192</v>
      </c>
      <c r="E30" s="82"/>
      <c r="F30" s="72" t="s">
        <v>627</v>
      </c>
      <c r="G30" s="72">
        <f>IFERROR(VLOOKUP(F30,'Hoja 2'!$AX$3:$BE$176,8,FALSE)," ")</f>
        <v>130</v>
      </c>
      <c r="H30" s="72" t="str">
        <f>IFERROR(VLOOKUP(F30,'Hoja 2'!$AX$3:$BD$176,2,FALSE),"Cumplimiento de la acción")</f>
        <v>Sumatoria de beneficiarios de espacios de formación deportiva abiertos a la comunidad universitaria y a la comunidad en general semestralmente</v>
      </c>
      <c r="I30" s="72">
        <f>IFERROR(VLOOKUP(F30,'Hoja 2'!$AX$3:$BD$121,5,FALSE),"100%")</f>
        <v>450</v>
      </c>
      <c r="J30" s="72" t="str">
        <f>IFERROR(VLOOKUP(F30,'Hoja 2'!$AX$3:$BD$121,7,FALSE),"Acción cumplida")</f>
        <v>Personas beneficiarias de espacios de formación deportiva</v>
      </c>
      <c r="K30" s="21">
        <v>0</v>
      </c>
      <c r="L30" s="83" t="s">
        <v>856</v>
      </c>
      <c r="M30" s="84"/>
      <c r="N30" s="85"/>
      <c r="O30" s="49">
        <f t="shared" si="0"/>
        <v>0</v>
      </c>
    </row>
    <row r="31" spans="1:15" s="71" customFormat="1" ht="114.75" x14ac:dyDescent="0.25">
      <c r="A31" s="72" t="s">
        <v>29</v>
      </c>
      <c r="B31" s="72" t="s">
        <v>166</v>
      </c>
      <c r="C31" s="72" t="s">
        <v>167</v>
      </c>
      <c r="D31" s="82" t="s">
        <v>193</v>
      </c>
      <c r="E31" s="82"/>
      <c r="F31" s="72" t="s">
        <v>598</v>
      </c>
      <c r="G31" s="72">
        <f>IFERROR(VLOOKUP(F31,'Hoja 2'!$AX$3:$BE$176,8,FALSE)," ")</f>
        <v>98</v>
      </c>
      <c r="H31" s="72" t="str">
        <f>IFERROR(VLOOKUP(F31,'Hoja 2'!$AX$3:$BD$176,2,FALSE),"Cumplimiento de la acción")</f>
        <v>(Cantidad de casos atendidos anualmente / Cantidad de casos identificados y definidos anualmente como VBG en la UPN) * 100</v>
      </c>
      <c r="I31" s="72">
        <f>IFERROR(VLOOKUP(F31,'Hoja 2'!$AX$3:$BD$121,5,FALSE),"100%")</f>
        <v>20</v>
      </c>
      <c r="J31" s="72" t="str">
        <f>IFERROR(VLOOKUP(F31,'Hoja 2'!$AX$3:$BD$121,7,FALSE),"Acción cumplida")</f>
        <v>% de cobertura acciones para protocolo, atención y sanción de violencias basadas en género</v>
      </c>
      <c r="K31" s="21">
        <v>0</v>
      </c>
      <c r="L31" s="83" t="s">
        <v>881</v>
      </c>
      <c r="M31" s="84"/>
      <c r="N31" s="85"/>
      <c r="O31" s="49">
        <f t="shared" si="0"/>
        <v>0</v>
      </c>
    </row>
    <row r="32" spans="1:15" s="71" customFormat="1" ht="204" x14ac:dyDescent="0.25">
      <c r="A32" s="72" t="s">
        <v>29</v>
      </c>
      <c r="B32" s="72" t="s">
        <v>166</v>
      </c>
      <c r="C32" s="72" t="s">
        <v>168</v>
      </c>
      <c r="D32" s="82" t="s">
        <v>194</v>
      </c>
      <c r="E32" s="82"/>
      <c r="F32" s="72" t="s">
        <v>604</v>
      </c>
      <c r="G32" s="72">
        <f>IFERROR(VLOOKUP(F32,'Hoja 2'!$AX$3:$BE$176,8,FALSE)," ")</f>
        <v>106</v>
      </c>
      <c r="H32" s="72" t="str">
        <f>IFERROR(VLOOKUP(F32,'Hoja 2'!$AX$3:$BD$176,2,FALSE),"Cumplimiento de la acción")</f>
        <v>(Sumatoria de participantes de espacios y acciones para fortalecer la identidad y el sentido de pertenencia a la Universidad (estudiantes, docentes y funcionarios) / Total estudiantes, docentes y funcionarios UPN) * 100</v>
      </c>
      <c r="I32" s="72">
        <f>IFERROR(VLOOKUP(F32,'Hoja 2'!$AX$3:$BD$121,5,FALSE),"100%")</f>
        <v>3</v>
      </c>
      <c r="J32" s="72" t="str">
        <f>IFERROR(VLOOKUP(F32,'Hoja 2'!$AX$3:$BD$121,7,FALSE),"Acción cumplida")</f>
        <v>% de participantes para fortalecer identidad y pertenencia</v>
      </c>
      <c r="K32" s="21">
        <v>0</v>
      </c>
      <c r="L32" s="83" t="s">
        <v>859</v>
      </c>
      <c r="M32" s="84"/>
      <c r="N32" s="85"/>
      <c r="O32" s="49">
        <f t="shared" si="0"/>
        <v>0</v>
      </c>
    </row>
    <row r="33" spans="1:15" s="71" customFormat="1" ht="114.75" x14ac:dyDescent="0.25">
      <c r="A33" s="72" t="s">
        <v>29</v>
      </c>
      <c r="B33" s="72" t="s">
        <v>166</v>
      </c>
      <c r="C33" s="72" t="s">
        <v>168</v>
      </c>
      <c r="D33" s="82" t="s">
        <v>195</v>
      </c>
      <c r="E33" s="82"/>
      <c r="F33" s="72" t="s">
        <v>609</v>
      </c>
      <c r="G33" s="72">
        <f>IFERROR(VLOOKUP(F33,'Hoja 2'!$AX$3:$BE$176,8,FALSE)," ")</f>
        <v>112</v>
      </c>
      <c r="H33" s="72" t="str">
        <f>IFERROR(VLOOKUP(F33,'Hoja 2'!$AX$3:$BD$176,2,FALSE),"Cumplimiento de la acción")</f>
        <v>Sumatoria de espacios de formación, mediación, sanación y restauración de derechos, implementados en cada semestre</v>
      </c>
      <c r="I33" s="72">
        <f>IFERROR(VLOOKUP(F33,'Hoja 2'!$AX$3:$BD$121,5,FALSE),"100%")</f>
        <v>6</v>
      </c>
      <c r="J33" s="72" t="str">
        <f>IFERROR(VLOOKUP(F33,'Hoja 2'!$AX$3:$BD$121,7,FALSE),"Acción cumplida")</f>
        <v>Espacios de formación en restauración de derechos</v>
      </c>
      <c r="K33" s="21">
        <v>0</v>
      </c>
      <c r="L33" s="83" t="s">
        <v>860</v>
      </c>
      <c r="M33" s="84"/>
      <c r="N33" s="85"/>
      <c r="O33" s="49">
        <f t="shared" si="0"/>
        <v>0</v>
      </c>
    </row>
    <row r="34" spans="1:15" s="5" customFormat="1" ht="25.5" x14ac:dyDescent="0.25">
      <c r="A34" s="68"/>
      <c r="B34" s="68"/>
      <c r="C34" s="68"/>
      <c r="D34" s="86"/>
      <c r="E34" s="86"/>
      <c r="F34" s="68"/>
      <c r="G34" s="68" t="str">
        <f>IFERROR(VLOOKUP(F34,'Hoja 2'!$AX$3:$BE$176,8,FALSE)," ")</f>
        <v xml:space="preserve"> </v>
      </c>
      <c r="H34" s="48" t="str">
        <f>IFERROR(VLOOKUP(F34,'Hoja 2'!$AX$3:$BD$176,2,FALSE),"Cumplimiento de la acción")</f>
        <v>Cumplimiento de la acción</v>
      </c>
      <c r="I34" s="48"/>
      <c r="J34" s="48" t="str">
        <f>IFERROR(VLOOKUP(F34,'Hoja 2'!$AX$3:$BD$121,7,FALSE),"Acción cumplida")</f>
        <v>Acción cumplida</v>
      </c>
      <c r="K34" s="21"/>
      <c r="L34" s="87"/>
      <c r="M34" s="88"/>
      <c r="N34" s="89"/>
      <c r="O34" s="49" t="e">
        <f t="shared" si="0"/>
        <v>#DIV/0!</v>
      </c>
    </row>
    <row r="35" spans="1:15" s="5" customFormat="1" x14ac:dyDescent="0.25">
      <c r="A35" s="22"/>
      <c r="B35" s="22"/>
      <c r="C35" s="22"/>
      <c r="D35" s="23"/>
      <c r="E35" s="23"/>
      <c r="F35" s="23"/>
      <c r="G35" s="23"/>
      <c r="H35" s="23"/>
      <c r="I35" s="23"/>
      <c r="J35" s="23"/>
      <c r="K35" s="23"/>
      <c r="L35" s="23"/>
      <c r="M35" s="23"/>
      <c r="N35" s="23"/>
      <c r="O35" s="23"/>
    </row>
    <row r="36" spans="1:15" s="5" customFormat="1" ht="15" customHeight="1" x14ac:dyDescent="0.25">
      <c r="A36" s="101" t="s">
        <v>758</v>
      </c>
      <c r="B36" s="101"/>
      <c r="C36" s="101"/>
      <c r="D36" s="101"/>
      <c r="E36" s="101"/>
      <c r="F36" s="101"/>
      <c r="G36" s="101"/>
      <c r="H36" s="101"/>
      <c r="I36" s="101"/>
      <c r="J36" s="101"/>
      <c r="K36" s="101"/>
      <c r="L36" s="101"/>
      <c r="M36" s="101"/>
      <c r="N36" s="101"/>
      <c r="O36" s="101"/>
    </row>
    <row r="37" spans="1:15" s="3" customFormat="1" ht="15" customHeight="1" x14ac:dyDescent="0.25">
      <c r="A37" s="99" t="s">
        <v>752</v>
      </c>
      <c r="B37" s="99"/>
      <c r="C37" s="99"/>
      <c r="D37" s="99"/>
      <c r="E37" s="99"/>
      <c r="F37" s="99"/>
      <c r="G37" s="99"/>
      <c r="H37" s="99"/>
      <c r="I37" s="99"/>
      <c r="J37" s="100"/>
      <c r="K37" s="91" t="s">
        <v>754</v>
      </c>
      <c r="L37" s="92"/>
      <c r="M37" s="92"/>
      <c r="N37" s="92"/>
      <c r="O37" s="93"/>
    </row>
    <row r="38" spans="1:15" s="2" customFormat="1" ht="25.5" customHeight="1" x14ac:dyDescent="0.25">
      <c r="A38" s="98" t="s">
        <v>755</v>
      </c>
      <c r="B38" s="90" t="s">
        <v>91</v>
      </c>
      <c r="C38" s="90" t="s">
        <v>201</v>
      </c>
      <c r="D38" s="90" t="s">
        <v>82</v>
      </c>
      <c r="E38" s="90" t="s">
        <v>83</v>
      </c>
      <c r="F38" s="90" t="s">
        <v>32</v>
      </c>
      <c r="G38" s="90"/>
      <c r="H38" s="90" t="s">
        <v>88</v>
      </c>
      <c r="I38" s="90" t="s">
        <v>200</v>
      </c>
      <c r="J38" s="90" t="s">
        <v>33</v>
      </c>
      <c r="K38" s="94" t="s">
        <v>404</v>
      </c>
      <c r="L38" s="94" t="s">
        <v>405</v>
      </c>
      <c r="M38" s="94" t="s">
        <v>402</v>
      </c>
      <c r="N38" s="102" t="s">
        <v>202</v>
      </c>
      <c r="O38" s="94" t="s">
        <v>34</v>
      </c>
    </row>
    <row r="39" spans="1:15" s="1" customFormat="1" ht="22.5" customHeight="1" x14ac:dyDescent="0.25">
      <c r="A39" s="98"/>
      <c r="B39" s="90"/>
      <c r="C39" s="90"/>
      <c r="D39" s="90"/>
      <c r="E39" s="90"/>
      <c r="F39" s="24" t="s">
        <v>3</v>
      </c>
      <c r="G39" s="24" t="s">
        <v>4</v>
      </c>
      <c r="H39" s="90"/>
      <c r="I39" s="90"/>
      <c r="J39" s="90"/>
      <c r="K39" s="94"/>
      <c r="L39" s="94"/>
      <c r="M39" s="94"/>
      <c r="N39" s="102"/>
      <c r="O39" s="94"/>
    </row>
    <row r="40" spans="1:15" s="1" customFormat="1" ht="242.25" x14ac:dyDescent="0.25">
      <c r="A40" s="72">
        <v>123</v>
      </c>
      <c r="B40" s="73" t="s">
        <v>147</v>
      </c>
      <c r="C40" s="73" t="s">
        <v>766</v>
      </c>
      <c r="D40" s="74">
        <v>1</v>
      </c>
      <c r="E40" s="73" t="s">
        <v>767</v>
      </c>
      <c r="F40" s="75">
        <v>45677</v>
      </c>
      <c r="G40" s="75">
        <v>46010</v>
      </c>
      <c r="H40" s="76" t="s">
        <v>89</v>
      </c>
      <c r="I40" s="73" t="s">
        <v>6</v>
      </c>
      <c r="J40" s="16" t="s">
        <v>768</v>
      </c>
      <c r="K40" s="21">
        <v>0</v>
      </c>
      <c r="L40" s="19">
        <f t="shared" ref="L40:L67" si="1">IF((K40/D40)&gt;100%,100%,(K40/D40))</f>
        <v>0</v>
      </c>
      <c r="M40" s="16" t="s">
        <v>829</v>
      </c>
      <c r="N40" s="17" t="s">
        <v>170</v>
      </c>
      <c r="O40" s="16" t="s">
        <v>768</v>
      </c>
    </row>
    <row r="41" spans="1:15" s="1" customFormat="1" ht="216.75" x14ac:dyDescent="0.25">
      <c r="A41" s="72">
        <v>15</v>
      </c>
      <c r="B41" s="73" t="s">
        <v>147</v>
      </c>
      <c r="C41" s="73" t="s">
        <v>769</v>
      </c>
      <c r="D41" s="74">
        <v>2</v>
      </c>
      <c r="E41" s="73" t="s">
        <v>770</v>
      </c>
      <c r="F41" s="75">
        <v>45677</v>
      </c>
      <c r="G41" s="75">
        <v>46010</v>
      </c>
      <c r="H41" s="76" t="s">
        <v>89</v>
      </c>
      <c r="I41" s="73" t="s">
        <v>6</v>
      </c>
      <c r="J41" s="16" t="s">
        <v>768</v>
      </c>
      <c r="K41" s="21">
        <v>1</v>
      </c>
      <c r="L41" s="19">
        <f t="shared" si="1"/>
        <v>0.5</v>
      </c>
      <c r="M41" s="16" t="s">
        <v>882</v>
      </c>
      <c r="N41" s="17" t="s">
        <v>170</v>
      </c>
      <c r="O41" s="16" t="s">
        <v>768</v>
      </c>
    </row>
    <row r="42" spans="1:15" s="4" customFormat="1" ht="114.75" x14ac:dyDescent="0.25">
      <c r="A42" s="72">
        <v>15</v>
      </c>
      <c r="B42" s="73" t="s">
        <v>147</v>
      </c>
      <c r="C42" s="73" t="s">
        <v>771</v>
      </c>
      <c r="D42" s="74">
        <v>1</v>
      </c>
      <c r="E42" s="73" t="s">
        <v>772</v>
      </c>
      <c r="F42" s="75">
        <v>45677</v>
      </c>
      <c r="G42" s="75">
        <v>46010</v>
      </c>
      <c r="H42" s="76" t="s">
        <v>89</v>
      </c>
      <c r="I42" s="73" t="s">
        <v>6</v>
      </c>
      <c r="J42" s="16" t="s">
        <v>768</v>
      </c>
      <c r="K42" s="20">
        <v>0</v>
      </c>
      <c r="L42" s="19">
        <f t="shared" si="1"/>
        <v>0</v>
      </c>
      <c r="M42" s="16" t="s">
        <v>883</v>
      </c>
      <c r="N42" s="17" t="s">
        <v>170</v>
      </c>
      <c r="O42" s="16" t="s">
        <v>768</v>
      </c>
    </row>
    <row r="43" spans="1:15" s="1" customFormat="1" ht="114.75" x14ac:dyDescent="0.25">
      <c r="A43" s="72">
        <v>15</v>
      </c>
      <c r="B43" s="73" t="s">
        <v>147</v>
      </c>
      <c r="C43" s="73" t="s">
        <v>773</v>
      </c>
      <c r="D43" s="74">
        <v>1</v>
      </c>
      <c r="E43" s="73" t="s">
        <v>774</v>
      </c>
      <c r="F43" s="75">
        <v>45677</v>
      </c>
      <c r="G43" s="75">
        <v>46010</v>
      </c>
      <c r="H43" s="76" t="s">
        <v>89</v>
      </c>
      <c r="I43" s="73" t="s">
        <v>6</v>
      </c>
      <c r="J43" s="16" t="s">
        <v>768</v>
      </c>
      <c r="K43" s="20">
        <v>0</v>
      </c>
      <c r="L43" s="19">
        <f t="shared" si="1"/>
        <v>0</v>
      </c>
      <c r="M43" s="16" t="s">
        <v>830</v>
      </c>
      <c r="N43" s="17" t="s">
        <v>170</v>
      </c>
      <c r="O43" s="16" t="s">
        <v>831</v>
      </c>
    </row>
    <row r="44" spans="1:15" s="1" customFormat="1" ht="76.5" x14ac:dyDescent="0.25">
      <c r="A44" s="72">
        <v>15</v>
      </c>
      <c r="B44" s="73" t="s">
        <v>151</v>
      </c>
      <c r="C44" s="73" t="s">
        <v>775</v>
      </c>
      <c r="D44" s="77">
        <v>1</v>
      </c>
      <c r="E44" s="73" t="s">
        <v>776</v>
      </c>
      <c r="F44" s="75">
        <v>45931</v>
      </c>
      <c r="G44" s="75">
        <v>46010</v>
      </c>
      <c r="H44" s="76" t="s">
        <v>89</v>
      </c>
      <c r="I44" s="73" t="s">
        <v>6</v>
      </c>
      <c r="J44" s="16" t="s">
        <v>768</v>
      </c>
      <c r="K44" s="20">
        <v>0</v>
      </c>
      <c r="L44" s="19">
        <f t="shared" si="1"/>
        <v>0</v>
      </c>
      <c r="M44" s="16" t="s">
        <v>832</v>
      </c>
      <c r="N44" s="17" t="s">
        <v>170</v>
      </c>
      <c r="O44" s="16" t="s">
        <v>768</v>
      </c>
    </row>
    <row r="45" spans="1:15" s="1" customFormat="1" ht="140.25" x14ac:dyDescent="0.25">
      <c r="A45" s="72">
        <v>17</v>
      </c>
      <c r="B45" s="73" t="s">
        <v>151</v>
      </c>
      <c r="C45" s="73" t="s">
        <v>777</v>
      </c>
      <c r="D45" s="74">
        <v>1</v>
      </c>
      <c r="E45" s="73" t="s">
        <v>776</v>
      </c>
      <c r="F45" s="75">
        <v>45674</v>
      </c>
      <c r="G45" s="75">
        <v>46010</v>
      </c>
      <c r="H45" s="76" t="s">
        <v>89</v>
      </c>
      <c r="I45" s="73" t="s">
        <v>6</v>
      </c>
      <c r="J45" s="16" t="s">
        <v>768</v>
      </c>
      <c r="K45" s="20">
        <v>0</v>
      </c>
      <c r="L45" s="19">
        <f t="shared" si="1"/>
        <v>0</v>
      </c>
      <c r="M45" s="16" t="s">
        <v>861</v>
      </c>
      <c r="N45" s="17" t="s">
        <v>170</v>
      </c>
      <c r="O45" s="16" t="s">
        <v>862</v>
      </c>
    </row>
    <row r="46" spans="1:15" s="1" customFormat="1" ht="216.75" x14ac:dyDescent="0.25">
      <c r="A46" s="72">
        <v>16</v>
      </c>
      <c r="B46" s="73" t="s">
        <v>135</v>
      </c>
      <c r="C46" s="73" t="s">
        <v>778</v>
      </c>
      <c r="D46" s="74">
        <v>2</v>
      </c>
      <c r="E46" s="75" t="s">
        <v>779</v>
      </c>
      <c r="F46" s="75">
        <v>45689</v>
      </c>
      <c r="G46" s="75">
        <v>45991</v>
      </c>
      <c r="H46" s="76" t="s">
        <v>89</v>
      </c>
      <c r="I46" s="73" t="s">
        <v>6</v>
      </c>
      <c r="J46" s="16" t="s">
        <v>768</v>
      </c>
      <c r="K46" s="20">
        <v>1</v>
      </c>
      <c r="L46" s="19">
        <f t="shared" si="1"/>
        <v>0.5</v>
      </c>
      <c r="M46" s="16" t="s">
        <v>884</v>
      </c>
      <c r="N46" s="17" t="s">
        <v>170</v>
      </c>
      <c r="O46" s="16" t="s">
        <v>768</v>
      </c>
    </row>
    <row r="47" spans="1:15" s="1" customFormat="1" ht="409.5" x14ac:dyDescent="0.25">
      <c r="A47" s="72">
        <v>16</v>
      </c>
      <c r="B47" s="73" t="s">
        <v>147</v>
      </c>
      <c r="C47" s="73" t="s">
        <v>780</v>
      </c>
      <c r="D47" s="74">
        <v>1</v>
      </c>
      <c r="E47" s="73" t="s">
        <v>767</v>
      </c>
      <c r="F47" s="75">
        <v>45677</v>
      </c>
      <c r="G47" s="75">
        <v>46010</v>
      </c>
      <c r="H47" s="76" t="s">
        <v>89</v>
      </c>
      <c r="I47" s="73" t="s">
        <v>6</v>
      </c>
      <c r="J47" s="16" t="s">
        <v>768</v>
      </c>
      <c r="K47" s="20">
        <v>0</v>
      </c>
      <c r="L47" s="19">
        <f t="shared" si="1"/>
        <v>0</v>
      </c>
      <c r="M47" s="16" t="s">
        <v>885</v>
      </c>
      <c r="N47" s="17" t="s">
        <v>170</v>
      </c>
      <c r="O47" s="16" t="s">
        <v>768</v>
      </c>
    </row>
    <row r="48" spans="1:15" s="4" customFormat="1" ht="63.75" x14ac:dyDescent="0.25">
      <c r="A48" s="72">
        <v>16</v>
      </c>
      <c r="B48" s="73" t="s">
        <v>147</v>
      </c>
      <c r="C48" s="73" t="s">
        <v>781</v>
      </c>
      <c r="D48" s="78">
        <v>1</v>
      </c>
      <c r="E48" s="73" t="s">
        <v>782</v>
      </c>
      <c r="F48" s="75">
        <v>45677</v>
      </c>
      <c r="G48" s="75">
        <v>46010</v>
      </c>
      <c r="H48" s="76" t="s">
        <v>89</v>
      </c>
      <c r="I48" s="73" t="s">
        <v>6</v>
      </c>
      <c r="J48" s="16" t="s">
        <v>768</v>
      </c>
      <c r="K48" s="20">
        <v>0</v>
      </c>
      <c r="L48" s="19">
        <f t="shared" si="1"/>
        <v>0</v>
      </c>
      <c r="M48" s="16" t="s">
        <v>833</v>
      </c>
      <c r="N48" s="17" t="s">
        <v>170</v>
      </c>
      <c r="O48" s="16" t="s">
        <v>768</v>
      </c>
    </row>
    <row r="49" spans="1:15" s="70" customFormat="1" ht="153" x14ac:dyDescent="0.25">
      <c r="A49" s="72">
        <v>1</v>
      </c>
      <c r="B49" s="73" t="s">
        <v>145</v>
      </c>
      <c r="C49" s="73" t="s">
        <v>783</v>
      </c>
      <c r="D49" s="78">
        <v>2</v>
      </c>
      <c r="E49" s="73" t="s">
        <v>784</v>
      </c>
      <c r="F49" s="75">
        <v>45690</v>
      </c>
      <c r="G49" s="75">
        <v>45991</v>
      </c>
      <c r="H49" s="76" t="s">
        <v>89</v>
      </c>
      <c r="I49" s="73" t="s">
        <v>6</v>
      </c>
      <c r="J49" s="16" t="s">
        <v>768</v>
      </c>
      <c r="K49" s="20">
        <v>0</v>
      </c>
      <c r="L49" s="19">
        <f t="shared" si="1"/>
        <v>0</v>
      </c>
      <c r="M49" s="16" t="s">
        <v>834</v>
      </c>
      <c r="N49" s="17" t="s">
        <v>170</v>
      </c>
      <c r="O49" s="16" t="s">
        <v>768</v>
      </c>
    </row>
    <row r="50" spans="1:15" s="4" customFormat="1" ht="216.75" x14ac:dyDescent="0.25">
      <c r="A50" s="72">
        <v>1</v>
      </c>
      <c r="B50" s="73" t="s">
        <v>147</v>
      </c>
      <c r="C50" s="73" t="s">
        <v>785</v>
      </c>
      <c r="D50" s="78">
        <v>2</v>
      </c>
      <c r="E50" s="73" t="s">
        <v>786</v>
      </c>
      <c r="F50" s="75">
        <v>45677</v>
      </c>
      <c r="G50" s="75">
        <v>46010</v>
      </c>
      <c r="H50" s="76" t="s">
        <v>89</v>
      </c>
      <c r="I50" s="73" t="s">
        <v>6</v>
      </c>
      <c r="J50" s="16" t="s">
        <v>768</v>
      </c>
      <c r="K50" s="20">
        <v>0</v>
      </c>
      <c r="L50" s="19">
        <f t="shared" si="1"/>
        <v>0</v>
      </c>
      <c r="M50" s="16" t="s">
        <v>835</v>
      </c>
      <c r="N50" s="17" t="s">
        <v>170</v>
      </c>
      <c r="O50" s="16" t="s">
        <v>768</v>
      </c>
    </row>
    <row r="51" spans="1:15" s="4" customFormat="1" ht="114.75" x14ac:dyDescent="0.25">
      <c r="A51" s="72">
        <v>1</v>
      </c>
      <c r="B51" s="73" t="s">
        <v>147</v>
      </c>
      <c r="C51" s="73" t="s">
        <v>787</v>
      </c>
      <c r="D51" s="78">
        <v>6</v>
      </c>
      <c r="E51" s="73" t="s">
        <v>788</v>
      </c>
      <c r="F51" s="75">
        <v>45677</v>
      </c>
      <c r="G51" s="75">
        <v>46010</v>
      </c>
      <c r="H51" s="76" t="s">
        <v>89</v>
      </c>
      <c r="I51" s="73" t="s">
        <v>6</v>
      </c>
      <c r="J51" s="16" t="s">
        <v>768</v>
      </c>
      <c r="K51" s="20">
        <v>1</v>
      </c>
      <c r="L51" s="19">
        <f t="shared" si="1"/>
        <v>0.16666666666666666</v>
      </c>
      <c r="M51" s="16" t="s">
        <v>836</v>
      </c>
      <c r="N51" s="17" t="s">
        <v>170</v>
      </c>
      <c r="O51" s="16" t="s">
        <v>768</v>
      </c>
    </row>
    <row r="52" spans="1:15" s="1" customFormat="1" ht="114.75" x14ac:dyDescent="0.25">
      <c r="A52" s="72">
        <v>30</v>
      </c>
      <c r="B52" s="73" t="s">
        <v>147</v>
      </c>
      <c r="C52" s="73" t="s">
        <v>789</v>
      </c>
      <c r="D52" s="78">
        <v>1</v>
      </c>
      <c r="E52" s="75" t="s">
        <v>790</v>
      </c>
      <c r="F52" s="75">
        <v>45677</v>
      </c>
      <c r="G52" s="75">
        <v>46010</v>
      </c>
      <c r="H52" s="76" t="s">
        <v>89</v>
      </c>
      <c r="I52" s="73" t="s">
        <v>6</v>
      </c>
      <c r="J52" s="16" t="s">
        <v>768</v>
      </c>
      <c r="K52" s="20">
        <v>0</v>
      </c>
      <c r="L52" s="19">
        <f t="shared" si="1"/>
        <v>0</v>
      </c>
      <c r="M52" s="16" t="s">
        <v>837</v>
      </c>
      <c r="N52" s="17" t="s">
        <v>170</v>
      </c>
      <c r="O52" s="16" t="s">
        <v>768</v>
      </c>
    </row>
    <row r="53" spans="1:15" s="1" customFormat="1" ht="306" x14ac:dyDescent="0.25">
      <c r="A53" s="72">
        <v>28</v>
      </c>
      <c r="B53" s="73" t="s">
        <v>135</v>
      </c>
      <c r="C53" s="75" t="s">
        <v>791</v>
      </c>
      <c r="D53" s="78">
        <v>1</v>
      </c>
      <c r="E53" s="75" t="s">
        <v>792</v>
      </c>
      <c r="F53" s="75">
        <v>45689</v>
      </c>
      <c r="G53" s="75">
        <v>45991</v>
      </c>
      <c r="H53" s="76" t="s">
        <v>89</v>
      </c>
      <c r="I53" s="73" t="s">
        <v>6</v>
      </c>
      <c r="J53" s="16" t="s">
        <v>768</v>
      </c>
      <c r="K53" s="20">
        <v>0</v>
      </c>
      <c r="L53" s="19">
        <f t="shared" si="1"/>
        <v>0</v>
      </c>
      <c r="M53" s="16" t="s">
        <v>877</v>
      </c>
      <c r="N53" s="17" t="s">
        <v>170</v>
      </c>
      <c r="O53" s="16" t="s">
        <v>768</v>
      </c>
    </row>
    <row r="54" spans="1:15" s="1" customFormat="1" ht="153" x14ac:dyDescent="0.25">
      <c r="A54" s="72">
        <v>114</v>
      </c>
      <c r="B54" s="73" t="s">
        <v>145</v>
      </c>
      <c r="C54" s="73" t="s">
        <v>793</v>
      </c>
      <c r="D54" s="78">
        <v>1</v>
      </c>
      <c r="E54" s="75" t="s">
        <v>794</v>
      </c>
      <c r="F54" s="75">
        <v>45690</v>
      </c>
      <c r="G54" s="75">
        <v>45838</v>
      </c>
      <c r="H54" s="76" t="s">
        <v>89</v>
      </c>
      <c r="I54" s="73" t="s">
        <v>6</v>
      </c>
      <c r="J54" s="16" t="s">
        <v>768</v>
      </c>
      <c r="K54" s="20">
        <v>0</v>
      </c>
      <c r="L54" s="19">
        <f t="shared" si="1"/>
        <v>0</v>
      </c>
      <c r="M54" s="16" t="s">
        <v>838</v>
      </c>
      <c r="N54" s="17" t="s">
        <v>170</v>
      </c>
      <c r="O54" s="16" t="s">
        <v>768</v>
      </c>
    </row>
    <row r="55" spans="1:15" s="1" customFormat="1" ht="102" x14ac:dyDescent="0.25">
      <c r="A55" s="72">
        <v>114</v>
      </c>
      <c r="B55" s="73" t="s">
        <v>135</v>
      </c>
      <c r="C55" s="73" t="s">
        <v>795</v>
      </c>
      <c r="D55" s="78">
        <v>1</v>
      </c>
      <c r="E55" s="73" t="s">
        <v>796</v>
      </c>
      <c r="F55" s="75">
        <v>45931</v>
      </c>
      <c r="G55" s="75">
        <v>45991</v>
      </c>
      <c r="H55" s="76" t="s">
        <v>89</v>
      </c>
      <c r="I55" s="73" t="s">
        <v>6</v>
      </c>
      <c r="J55" s="16" t="s">
        <v>768</v>
      </c>
      <c r="K55" s="20">
        <v>0</v>
      </c>
      <c r="L55" s="19">
        <f t="shared" si="1"/>
        <v>0</v>
      </c>
      <c r="M55" s="16" t="s">
        <v>832</v>
      </c>
      <c r="N55" s="17" t="s">
        <v>170</v>
      </c>
      <c r="O55" s="16" t="s">
        <v>768</v>
      </c>
    </row>
    <row r="56" spans="1:15" s="1" customFormat="1" ht="165.75" x14ac:dyDescent="0.25">
      <c r="A56" s="72">
        <v>114</v>
      </c>
      <c r="B56" s="73" t="s">
        <v>151</v>
      </c>
      <c r="C56" s="73" t="s">
        <v>797</v>
      </c>
      <c r="D56" s="78">
        <v>1</v>
      </c>
      <c r="E56" s="73" t="s">
        <v>767</v>
      </c>
      <c r="F56" s="75">
        <v>45674</v>
      </c>
      <c r="G56" s="75">
        <v>46013</v>
      </c>
      <c r="H56" s="76" t="s">
        <v>89</v>
      </c>
      <c r="I56" s="73" t="s">
        <v>6</v>
      </c>
      <c r="J56" s="16" t="s">
        <v>768</v>
      </c>
      <c r="K56" s="20">
        <v>0</v>
      </c>
      <c r="L56" s="19">
        <f t="shared" si="1"/>
        <v>0</v>
      </c>
      <c r="M56" s="16" t="s">
        <v>886</v>
      </c>
      <c r="N56" s="17" t="s">
        <v>170</v>
      </c>
      <c r="O56" s="16" t="s">
        <v>887</v>
      </c>
    </row>
    <row r="57" spans="1:15" s="1" customFormat="1" ht="127.5" x14ac:dyDescent="0.25">
      <c r="A57" s="72">
        <v>33</v>
      </c>
      <c r="B57" s="73" t="s">
        <v>151</v>
      </c>
      <c r="C57" s="73" t="s">
        <v>798</v>
      </c>
      <c r="D57" s="79">
        <v>1</v>
      </c>
      <c r="E57" s="73" t="s">
        <v>799</v>
      </c>
      <c r="F57" s="75">
        <v>45674</v>
      </c>
      <c r="G57" s="75">
        <v>46013</v>
      </c>
      <c r="H57" s="76" t="s">
        <v>89</v>
      </c>
      <c r="I57" s="73" t="s">
        <v>6</v>
      </c>
      <c r="J57" s="16" t="s">
        <v>768</v>
      </c>
      <c r="K57" s="20">
        <v>0</v>
      </c>
      <c r="L57" s="19">
        <f t="shared" si="1"/>
        <v>0</v>
      </c>
      <c r="M57" s="16" t="s">
        <v>839</v>
      </c>
      <c r="N57" s="17" t="s">
        <v>170</v>
      </c>
      <c r="O57" s="16" t="s">
        <v>840</v>
      </c>
    </row>
    <row r="58" spans="1:15" s="1" customFormat="1" ht="102" x14ac:dyDescent="0.25">
      <c r="A58" s="72">
        <v>37</v>
      </c>
      <c r="B58" s="73" t="s">
        <v>147</v>
      </c>
      <c r="C58" s="75" t="s">
        <v>800</v>
      </c>
      <c r="D58" s="78">
        <v>1</v>
      </c>
      <c r="E58" s="75" t="s">
        <v>801</v>
      </c>
      <c r="F58" s="75">
        <v>45677</v>
      </c>
      <c r="G58" s="75">
        <v>46010</v>
      </c>
      <c r="H58" s="76" t="s">
        <v>89</v>
      </c>
      <c r="I58" s="73" t="s">
        <v>6</v>
      </c>
      <c r="J58" s="16" t="s">
        <v>768</v>
      </c>
      <c r="K58" s="20">
        <v>0</v>
      </c>
      <c r="L58" s="19">
        <f t="shared" si="1"/>
        <v>0</v>
      </c>
      <c r="M58" s="16" t="s">
        <v>841</v>
      </c>
      <c r="N58" s="17" t="s">
        <v>170</v>
      </c>
      <c r="O58" s="16" t="s">
        <v>768</v>
      </c>
    </row>
    <row r="59" spans="1:15" s="1" customFormat="1" ht="89.25" x14ac:dyDescent="0.25">
      <c r="A59" s="72">
        <v>37</v>
      </c>
      <c r="B59" s="73" t="s">
        <v>147</v>
      </c>
      <c r="C59" s="75" t="s">
        <v>802</v>
      </c>
      <c r="D59" s="78">
        <v>1</v>
      </c>
      <c r="E59" s="75" t="s">
        <v>803</v>
      </c>
      <c r="F59" s="75">
        <v>45677</v>
      </c>
      <c r="G59" s="75">
        <v>46010</v>
      </c>
      <c r="H59" s="76" t="s">
        <v>89</v>
      </c>
      <c r="I59" s="73" t="s">
        <v>6</v>
      </c>
      <c r="J59" s="16" t="s">
        <v>768</v>
      </c>
      <c r="K59" s="20">
        <v>0</v>
      </c>
      <c r="L59" s="19">
        <f t="shared" si="1"/>
        <v>0</v>
      </c>
      <c r="M59" s="16" t="s">
        <v>842</v>
      </c>
      <c r="N59" s="17" t="s">
        <v>170</v>
      </c>
      <c r="O59" s="16" t="s">
        <v>768</v>
      </c>
    </row>
    <row r="60" spans="1:15" s="1" customFormat="1" ht="127.5" x14ac:dyDescent="0.25">
      <c r="A60" s="72">
        <v>35</v>
      </c>
      <c r="B60" s="73" t="s">
        <v>147</v>
      </c>
      <c r="C60" s="73" t="s">
        <v>804</v>
      </c>
      <c r="D60" s="78">
        <v>2</v>
      </c>
      <c r="E60" s="73" t="s">
        <v>805</v>
      </c>
      <c r="F60" s="75">
        <v>45677</v>
      </c>
      <c r="G60" s="80">
        <v>46010</v>
      </c>
      <c r="H60" s="76" t="s">
        <v>89</v>
      </c>
      <c r="I60" s="73" t="s">
        <v>6</v>
      </c>
      <c r="J60" s="16" t="s">
        <v>768</v>
      </c>
      <c r="K60" s="20">
        <v>0</v>
      </c>
      <c r="L60" s="19">
        <f t="shared" si="1"/>
        <v>0</v>
      </c>
      <c r="M60" s="16" t="s">
        <v>843</v>
      </c>
      <c r="N60" s="17" t="s">
        <v>170</v>
      </c>
      <c r="O60" s="16" t="s">
        <v>768</v>
      </c>
    </row>
    <row r="61" spans="1:15" s="1" customFormat="1" ht="51" x14ac:dyDescent="0.25">
      <c r="A61" s="72">
        <v>9</v>
      </c>
      <c r="B61" s="73" t="s">
        <v>147</v>
      </c>
      <c r="C61" s="73" t="s">
        <v>806</v>
      </c>
      <c r="D61" s="78">
        <v>2</v>
      </c>
      <c r="E61" s="73" t="s">
        <v>807</v>
      </c>
      <c r="F61" s="75">
        <v>45677</v>
      </c>
      <c r="G61" s="75">
        <v>46010</v>
      </c>
      <c r="H61" s="76" t="s">
        <v>89</v>
      </c>
      <c r="I61" s="73" t="s">
        <v>6</v>
      </c>
      <c r="J61" s="16" t="s">
        <v>768</v>
      </c>
      <c r="K61" s="20">
        <v>0</v>
      </c>
      <c r="L61" s="19">
        <f t="shared" si="1"/>
        <v>0</v>
      </c>
      <c r="M61" s="16" t="s">
        <v>844</v>
      </c>
      <c r="N61" s="17" t="s">
        <v>170</v>
      </c>
      <c r="O61" s="16" t="s">
        <v>768</v>
      </c>
    </row>
    <row r="62" spans="1:15" s="1" customFormat="1" ht="89.25" x14ac:dyDescent="0.25">
      <c r="A62" s="72">
        <v>58</v>
      </c>
      <c r="B62" s="73" t="s">
        <v>151</v>
      </c>
      <c r="C62" s="73" t="s">
        <v>808</v>
      </c>
      <c r="D62" s="78">
        <v>1</v>
      </c>
      <c r="E62" s="73" t="s">
        <v>776</v>
      </c>
      <c r="F62" s="75">
        <v>45674</v>
      </c>
      <c r="G62" s="75">
        <v>46013</v>
      </c>
      <c r="H62" s="76" t="s">
        <v>89</v>
      </c>
      <c r="I62" s="73" t="s">
        <v>6</v>
      </c>
      <c r="J62" s="16" t="s">
        <v>768</v>
      </c>
      <c r="K62" s="20">
        <v>0</v>
      </c>
      <c r="L62" s="19">
        <f t="shared" si="1"/>
        <v>0</v>
      </c>
      <c r="M62" s="16" t="s">
        <v>845</v>
      </c>
      <c r="N62" s="17" t="s">
        <v>170</v>
      </c>
      <c r="O62" s="16" t="s">
        <v>888</v>
      </c>
    </row>
    <row r="63" spans="1:15" s="1" customFormat="1" ht="409.5" x14ac:dyDescent="0.25">
      <c r="A63" s="72">
        <v>34</v>
      </c>
      <c r="B63" s="73" t="s">
        <v>145</v>
      </c>
      <c r="C63" s="73" t="s">
        <v>809</v>
      </c>
      <c r="D63" s="78">
        <v>2</v>
      </c>
      <c r="E63" s="73" t="s">
        <v>810</v>
      </c>
      <c r="F63" s="75">
        <v>45690</v>
      </c>
      <c r="G63" s="75">
        <v>45991</v>
      </c>
      <c r="H63" s="76" t="s">
        <v>89</v>
      </c>
      <c r="I63" s="73" t="s">
        <v>6</v>
      </c>
      <c r="J63" s="16" t="s">
        <v>768</v>
      </c>
      <c r="K63" s="20">
        <v>0</v>
      </c>
      <c r="L63" s="19">
        <f t="shared" si="1"/>
        <v>0</v>
      </c>
      <c r="M63" s="16" t="s">
        <v>846</v>
      </c>
      <c r="N63" s="17" t="s">
        <v>170</v>
      </c>
      <c r="O63" s="16" t="s">
        <v>768</v>
      </c>
    </row>
    <row r="64" spans="1:15" s="1" customFormat="1" ht="191.25" x14ac:dyDescent="0.25">
      <c r="A64" s="72">
        <v>60</v>
      </c>
      <c r="B64" s="73" t="s">
        <v>151</v>
      </c>
      <c r="C64" s="73" t="s">
        <v>811</v>
      </c>
      <c r="D64" s="78">
        <v>3</v>
      </c>
      <c r="E64" s="73" t="s">
        <v>805</v>
      </c>
      <c r="F64" s="75">
        <v>45674</v>
      </c>
      <c r="G64" s="75">
        <v>46013</v>
      </c>
      <c r="H64" s="76" t="s">
        <v>89</v>
      </c>
      <c r="I64" s="73" t="s">
        <v>6</v>
      </c>
      <c r="J64" s="16" t="s">
        <v>768</v>
      </c>
      <c r="K64" s="20">
        <v>0</v>
      </c>
      <c r="L64" s="19">
        <f t="shared" si="1"/>
        <v>0</v>
      </c>
      <c r="M64" s="16" t="s">
        <v>879</v>
      </c>
      <c r="N64" s="17" t="s">
        <v>170</v>
      </c>
      <c r="O64" s="16" t="s">
        <v>768</v>
      </c>
    </row>
    <row r="65" spans="1:15" s="1" customFormat="1" ht="140.25" x14ac:dyDescent="0.25">
      <c r="A65" s="72">
        <v>121</v>
      </c>
      <c r="B65" s="73" t="s">
        <v>151</v>
      </c>
      <c r="C65" s="73" t="s">
        <v>812</v>
      </c>
      <c r="D65" s="78">
        <v>1</v>
      </c>
      <c r="E65" s="73" t="s">
        <v>813</v>
      </c>
      <c r="F65" s="75">
        <v>45674</v>
      </c>
      <c r="G65" s="75" t="s">
        <v>814</v>
      </c>
      <c r="H65" s="76" t="s">
        <v>89</v>
      </c>
      <c r="I65" s="73" t="s">
        <v>6</v>
      </c>
      <c r="J65" s="16" t="s">
        <v>768</v>
      </c>
      <c r="K65" s="20">
        <v>0</v>
      </c>
      <c r="L65" s="19">
        <f t="shared" si="1"/>
        <v>0</v>
      </c>
      <c r="M65" s="16" t="s">
        <v>880</v>
      </c>
      <c r="N65" s="17" t="s">
        <v>170</v>
      </c>
      <c r="O65" s="16" t="s">
        <v>847</v>
      </c>
    </row>
    <row r="66" spans="1:15" s="1" customFormat="1" ht="63.75" x14ac:dyDescent="0.25">
      <c r="A66" s="72">
        <v>38</v>
      </c>
      <c r="B66" s="73" t="s">
        <v>135</v>
      </c>
      <c r="C66" s="73" t="s">
        <v>815</v>
      </c>
      <c r="D66" s="78">
        <v>1</v>
      </c>
      <c r="E66" s="73" t="s">
        <v>816</v>
      </c>
      <c r="F66" s="75">
        <v>45839</v>
      </c>
      <c r="G66" s="75">
        <v>45991</v>
      </c>
      <c r="H66" s="76" t="s">
        <v>89</v>
      </c>
      <c r="I66" s="73" t="s">
        <v>6</v>
      </c>
      <c r="J66" s="16" t="s">
        <v>768</v>
      </c>
      <c r="K66" s="20">
        <v>0</v>
      </c>
      <c r="L66" s="19">
        <f t="shared" si="1"/>
        <v>0</v>
      </c>
      <c r="M66" s="16" t="s">
        <v>832</v>
      </c>
      <c r="N66" s="17" t="s">
        <v>170</v>
      </c>
      <c r="O66" s="16" t="s">
        <v>768</v>
      </c>
    </row>
    <row r="67" spans="1:15" s="1" customFormat="1" ht="89.25" x14ac:dyDescent="0.25">
      <c r="A67" s="72">
        <v>4</v>
      </c>
      <c r="B67" s="73" t="s">
        <v>151</v>
      </c>
      <c r="C67" s="73" t="s">
        <v>817</v>
      </c>
      <c r="D67" s="78">
        <v>3</v>
      </c>
      <c r="E67" s="73" t="s">
        <v>818</v>
      </c>
      <c r="F67" s="75">
        <v>45674</v>
      </c>
      <c r="G67" s="75">
        <v>46010</v>
      </c>
      <c r="H67" s="76" t="s">
        <v>89</v>
      </c>
      <c r="I67" s="73" t="s">
        <v>6</v>
      </c>
      <c r="J67" s="16" t="s">
        <v>768</v>
      </c>
      <c r="K67" s="20">
        <v>1</v>
      </c>
      <c r="L67" s="19">
        <f t="shared" si="1"/>
        <v>0.33333333333333331</v>
      </c>
      <c r="M67" s="16" t="s">
        <v>848</v>
      </c>
      <c r="N67" s="17" t="s">
        <v>170</v>
      </c>
      <c r="O67" s="16" t="s">
        <v>849</v>
      </c>
    </row>
    <row r="68" spans="1:15" s="1" customFormat="1" ht="165.75" x14ac:dyDescent="0.25">
      <c r="A68" s="72">
        <v>5</v>
      </c>
      <c r="B68" s="73" t="s">
        <v>142</v>
      </c>
      <c r="C68" s="73" t="s">
        <v>819</v>
      </c>
      <c r="D68" s="78">
        <v>1</v>
      </c>
      <c r="E68" s="73" t="s">
        <v>820</v>
      </c>
      <c r="F68" s="75">
        <v>45691</v>
      </c>
      <c r="G68" s="75">
        <v>45991</v>
      </c>
      <c r="H68" s="76" t="s">
        <v>89</v>
      </c>
      <c r="I68" s="73" t="s">
        <v>6</v>
      </c>
      <c r="J68" s="16" t="s">
        <v>768</v>
      </c>
      <c r="K68" s="20">
        <v>0</v>
      </c>
      <c r="L68" s="19">
        <f t="shared" ref="L68:L103" si="2">IF((K68/D68)&gt;100%,100%,(K68/D68))</f>
        <v>0</v>
      </c>
      <c r="M68" s="16" t="s">
        <v>851</v>
      </c>
      <c r="N68" s="17" t="s">
        <v>170</v>
      </c>
      <c r="O68" s="16" t="s">
        <v>850</v>
      </c>
    </row>
    <row r="69" spans="1:15" s="1" customFormat="1" ht="76.5" x14ac:dyDescent="0.25">
      <c r="A69" s="72">
        <v>39</v>
      </c>
      <c r="B69" s="73" t="s">
        <v>151</v>
      </c>
      <c r="C69" s="81" t="s">
        <v>854</v>
      </c>
      <c r="D69" s="78">
        <v>1</v>
      </c>
      <c r="E69" s="73" t="s">
        <v>790</v>
      </c>
      <c r="F69" s="75">
        <v>45674</v>
      </c>
      <c r="G69" s="75">
        <v>46010</v>
      </c>
      <c r="H69" s="76" t="s">
        <v>89</v>
      </c>
      <c r="I69" s="73" t="s">
        <v>6</v>
      </c>
      <c r="J69" s="69" t="s">
        <v>852</v>
      </c>
      <c r="K69" s="20">
        <v>0</v>
      </c>
      <c r="L69" s="19">
        <f t="shared" si="2"/>
        <v>0</v>
      </c>
      <c r="M69" s="16" t="s">
        <v>853</v>
      </c>
      <c r="N69" s="17" t="s">
        <v>170</v>
      </c>
      <c r="O69" s="16" t="s">
        <v>768</v>
      </c>
    </row>
    <row r="70" spans="1:15" s="1" customFormat="1" ht="76.5" x14ac:dyDescent="0.25">
      <c r="A70" s="72">
        <v>88</v>
      </c>
      <c r="B70" s="73" t="s">
        <v>151</v>
      </c>
      <c r="C70" s="73" t="s">
        <v>889</v>
      </c>
      <c r="D70" s="78">
        <v>1</v>
      </c>
      <c r="E70" s="73" t="s">
        <v>821</v>
      </c>
      <c r="F70" s="75">
        <v>45674</v>
      </c>
      <c r="G70" s="75">
        <v>46010</v>
      </c>
      <c r="H70" s="76" t="s">
        <v>89</v>
      </c>
      <c r="I70" s="73" t="s">
        <v>6</v>
      </c>
      <c r="J70" s="16" t="s">
        <v>768</v>
      </c>
      <c r="K70" s="20">
        <v>0</v>
      </c>
      <c r="L70" s="19">
        <f t="shared" si="2"/>
        <v>0</v>
      </c>
      <c r="M70" s="16" t="s">
        <v>855</v>
      </c>
      <c r="N70" s="17" t="s">
        <v>170</v>
      </c>
      <c r="O70" s="16" t="s">
        <v>890</v>
      </c>
    </row>
    <row r="71" spans="1:15" s="1" customFormat="1" ht="63.75" x14ac:dyDescent="0.25">
      <c r="A71" s="72">
        <v>130</v>
      </c>
      <c r="B71" s="73" t="s">
        <v>151</v>
      </c>
      <c r="C71" s="73" t="s">
        <v>891</v>
      </c>
      <c r="D71" s="78">
        <v>1</v>
      </c>
      <c r="E71" s="73" t="s">
        <v>822</v>
      </c>
      <c r="F71" s="75">
        <v>45809</v>
      </c>
      <c r="G71" s="75">
        <v>46013</v>
      </c>
      <c r="H71" s="76" t="s">
        <v>89</v>
      </c>
      <c r="I71" s="73" t="s">
        <v>6</v>
      </c>
      <c r="J71" s="16" t="s">
        <v>768</v>
      </c>
      <c r="K71" s="20">
        <v>0</v>
      </c>
      <c r="L71" s="19">
        <f t="shared" si="2"/>
        <v>0</v>
      </c>
      <c r="M71" s="16" t="s">
        <v>856</v>
      </c>
      <c r="N71" s="17" t="s">
        <v>170</v>
      </c>
      <c r="O71" s="16" t="s">
        <v>857</v>
      </c>
    </row>
    <row r="72" spans="1:15" s="1" customFormat="1" ht="102" x14ac:dyDescent="0.25">
      <c r="A72" s="72">
        <v>98</v>
      </c>
      <c r="B72" s="73" t="s">
        <v>147</v>
      </c>
      <c r="C72" s="73" t="s">
        <v>864</v>
      </c>
      <c r="D72" s="78">
        <v>2</v>
      </c>
      <c r="E72" s="73" t="s">
        <v>823</v>
      </c>
      <c r="F72" s="75">
        <v>45677</v>
      </c>
      <c r="G72" s="75">
        <v>46010</v>
      </c>
      <c r="H72" s="76" t="s">
        <v>89</v>
      </c>
      <c r="I72" s="73" t="s">
        <v>6</v>
      </c>
      <c r="J72" s="69" t="s">
        <v>863</v>
      </c>
      <c r="K72" s="20">
        <v>1</v>
      </c>
      <c r="L72" s="19">
        <f t="shared" si="2"/>
        <v>0.5</v>
      </c>
      <c r="M72" s="16" t="s">
        <v>892</v>
      </c>
      <c r="N72" s="17" t="s">
        <v>170</v>
      </c>
      <c r="O72" s="16" t="s">
        <v>768</v>
      </c>
    </row>
    <row r="73" spans="1:15" s="1" customFormat="1" ht="63.75" x14ac:dyDescent="0.25">
      <c r="A73" s="72">
        <v>98</v>
      </c>
      <c r="B73" s="73" t="s">
        <v>147</v>
      </c>
      <c r="C73" s="73" t="s">
        <v>824</v>
      </c>
      <c r="D73" s="78">
        <v>2</v>
      </c>
      <c r="E73" s="73" t="s">
        <v>825</v>
      </c>
      <c r="F73" s="75">
        <v>45677</v>
      </c>
      <c r="G73" s="75">
        <v>46010</v>
      </c>
      <c r="H73" s="76" t="s">
        <v>89</v>
      </c>
      <c r="I73" s="73" t="s">
        <v>6</v>
      </c>
      <c r="J73" s="16" t="s">
        <v>768</v>
      </c>
      <c r="K73" s="20">
        <v>1</v>
      </c>
      <c r="L73" s="19">
        <f t="shared" si="2"/>
        <v>0.5</v>
      </c>
      <c r="M73" s="16" t="s">
        <v>858</v>
      </c>
      <c r="N73" s="17" t="s">
        <v>170</v>
      </c>
      <c r="O73" s="16" t="s">
        <v>768</v>
      </c>
    </row>
    <row r="74" spans="1:15" s="1" customFormat="1" ht="409.5" x14ac:dyDescent="0.25">
      <c r="A74" s="72">
        <v>106</v>
      </c>
      <c r="B74" s="73" t="s">
        <v>145</v>
      </c>
      <c r="C74" s="73" t="s">
        <v>826</v>
      </c>
      <c r="D74" s="78">
        <v>2</v>
      </c>
      <c r="E74" s="73" t="s">
        <v>827</v>
      </c>
      <c r="F74" s="75">
        <v>45690</v>
      </c>
      <c r="G74" s="75">
        <v>45991</v>
      </c>
      <c r="H74" s="76" t="s">
        <v>89</v>
      </c>
      <c r="I74" s="73" t="s">
        <v>6</v>
      </c>
      <c r="J74" s="16" t="s">
        <v>768</v>
      </c>
      <c r="K74" s="20">
        <v>1</v>
      </c>
      <c r="L74" s="19">
        <f t="shared" si="2"/>
        <v>0.5</v>
      </c>
      <c r="M74" s="16" t="s">
        <v>859</v>
      </c>
      <c r="N74" s="17" t="s">
        <v>170</v>
      </c>
      <c r="O74" s="16" t="s">
        <v>768</v>
      </c>
    </row>
    <row r="75" spans="1:15" s="1" customFormat="1" ht="76.5" x14ac:dyDescent="0.25">
      <c r="A75" s="72">
        <v>112</v>
      </c>
      <c r="B75" s="73" t="s">
        <v>151</v>
      </c>
      <c r="C75" s="73" t="s">
        <v>873</v>
      </c>
      <c r="D75" s="78">
        <v>10</v>
      </c>
      <c r="E75" s="73" t="s">
        <v>828</v>
      </c>
      <c r="F75" s="75">
        <v>45674</v>
      </c>
      <c r="G75" s="75">
        <v>46013</v>
      </c>
      <c r="H75" s="76" t="s">
        <v>89</v>
      </c>
      <c r="I75" s="73" t="s">
        <v>6</v>
      </c>
      <c r="J75" s="16" t="s">
        <v>768</v>
      </c>
      <c r="K75" s="20">
        <v>4</v>
      </c>
      <c r="L75" s="19">
        <f t="shared" si="2"/>
        <v>0.4</v>
      </c>
      <c r="M75" s="16" t="s">
        <v>860</v>
      </c>
      <c r="N75" s="17" t="s">
        <v>170</v>
      </c>
      <c r="O75" s="16" t="s">
        <v>768</v>
      </c>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si="2"/>
        <v>#DIV/0!</v>
      </c>
      <c r="M86" s="16"/>
      <c r="N86" s="17"/>
      <c r="O86" s="16"/>
    </row>
    <row r="87" spans="1:15" x14ac:dyDescent="0.25">
      <c r="A87" s="16"/>
      <c r="B87" s="16"/>
      <c r="C87" s="16"/>
      <c r="D87" s="20"/>
      <c r="E87" s="16"/>
      <c r="F87" s="17"/>
      <c r="G87" s="17"/>
      <c r="H87" s="18"/>
      <c r="I87" s="16"/>
      <c r="J87" s="16"/>
      <c r="K87" s="16"/>
      <c r="L87" s="19" t="e">
        <f t="shared" si="2"/>
        <v>#DIV/0!</v>
      </c>
      <c r="M87" s="16"/>
      <c r="N87" s="17"/>
      <c r="O87" s="16"/>
    </row>
    <row r="88" spans="1:15" x14ac:dyDescent="0.25">
      <c r="A88" s="16"/>
      <c r="B88" s="16"/>
      <c r="C88" s="16"/>
      <c r="D88" s="20"/>
      <c r="E88" s="16"/>
      <c r="F88" s="17"/>
      <c r="G88" s="17"/>
      <c r="H88" s="18"/>
      <c r="I88" s="16"/>
      <c r="J88" s="16"/>
      <c r="K88" s="16"/>
      <c r="L88" s="19" t="e">
        <f t="shared" si="2"/>
        <v>#DIV/0!</v>
      </c>
      <c r="M88" s="16"/>
      <c r="N88" s="17"/>
      <c r="O88" s="16"/>
    </row>
    <row r="89" spans="1:15" x14ac:dyDescent="0.25">
      <c r="A89" s="16"/>
      <c r="B89" s="16"/>
      <c r="C89" s="16"/>
      <c r="D89" s="20"/>
      <c r="E89" s="16"/>
      <c r="F89" s="17"/>
      <c r="G89" s="17"/>
      <c r="H89" s="18"/>
      <c r="I89" s="16"/>
      <c r="J89" s="16"/>
      <c r="K89" s="16"/>
      <c r="L89" s="19" t="e">
        <f t="shared" si="2"/>
        <v>#DIV/0!</v>
      </c>
      <c r="M89" s="16"/>
      <c r="N89" s="17"/>
      <c r="O89" s="16"/>
    </row>
    <row r="90" spans="1:15" x14ac:dyDescent="0.25">
      <c r="A90" s="16"/>
      <c r="B90" s="16"/>
      <c r="C90" s="16"/>
      <c r="D90" s="20"/>
      <c r="E90" s="16"/>
      <c r="F90" s="17"/>
      <c r="G90" s="17"/>
      <c r="H90" s="18"/>
      <c r="I90" s="16"/>
      <c r="J90" s="16"/>
      <c r="K90" s="16"/>
      <c r="L90" s="19" t="e">
        <f t="shared" si="2"/>
        <v>#DIV/0!</v>
      </c>
      <c r="M90" s="16"/>
      <c r="N90" s="17"/>
      <c r="O90" s="16"/>
    </row>
    <row r="91" spans="1:15" x14ac:dyDescent="0.25">
      <c r="A91" s="16"/>
      <c r="B91" s="16"/>
      <c r="C91" s="16"/>
      <c r="D91" s="20"/>
      <c r="E91" s="16"/>
      <c r="F91" s="17"/>
      <c r="G91" s="17"/>
      <c r="H91" s="18"/>
      <c r="I91" s="16"/>
      <c r="J91" s="16"/>
      <c r="K91" s="16"/>
      <c r="L91" s="19" t="e">
        <f t="shared" si="2"/>
        <v>#DIV/0!</v>
      </c>
      <c r="M91" s="16"/>
      <c r="N91" s="17"/>
      <c r="O91" s="16"/>
    </row>
    <row r="92" spans="1:15" x14ac:dyDescent="0.25">
      <c r="A92" s="16"/>
      <c r="B92" s="16"/>
      <c r="C92" s="16"/>
      <c r="D92" s="20"/>
      <c r="E92" s="16"/>
      <c r="F92" s="17"/>
      <c r="G92" s="17"/>
      <c r="H92" s="18"/>
      <c r="I92" s="16"/>
      <c r="J92" s="16"/>
      <c r="K92" s="16"/>
      <c r="L92" s="19" t="e">
        <f t="shared" si="2"/>
        <v>#DIV/0!</v>
      </c>
      <c r="M92" s="16"/>
      <c r="N92" s="17"/>
      <c r="O92" s="16"/>
    </row>
    <row r="93" spans="1:15" x14ac:dyDescent="0.25">
      <c r="A93" s="16"/>
      <c r="B93" s="16"/>
      <c r="C93" s="16"/>
      <c r="D93" s="20"/>
      <c r="E93" s="16"/>
      <c r="F93" s="17"/>
      <c r="G93" s="17"/>
      <c r="H93" s="18"/>
      <c r="I93" s="16"/>
      <c r="J93" s="16"/>
      <c r="K93" s="16"/>
      <c r="L93" s="19" t="e">
        <f t="shared" si="2"/>
        <v>#DIV/0!</v>
      </c>
      <c r="M93" s="16"/>
      <c r="N93" s="17"/>
      <c r="O93" s="16"/>
    </row>
    <row r="94" spans="1:15" x14ac:dyDescent="0.25">
      <c r="A94" s="16"/>
      <c r="B94" s="16"/>
      <c r="C94" s="16"/>
      <c r="D94" s="20"/>
      <c r="E94" s="16"/>
      <c r="F94" s="17"/>
      <c r="G94" s="17"/>
      <c r="H94" s="18"/>
      <c r="I94" s="16"/>
      <c r="J94" s="16"/>
      <c r="K94" s="16"/>
      <c r="L94" s="19" t="e">
        <f t="shared" si="2"/>
        <v>#DIV/0!</v>
      </c>
      <c r="M94" s="16"/>
      <c r="N94" s="17"/>
      <c r="O94" s="16"/>
    </row>
    <row r="95" spans="1:15" x14ac:dyDescent="0.25">
      <c r="A95" s="16"/>
      <c r="B95" s="16"/>
      <c r="C95" s="16"/>
      <c r="D95" s="20"/>
      <c r="E95" s="16"/>
      <c r="F95" s="17"/>
      <c r="G95" s="17"/>
      <c r="H95" s="18"/>
      <c r="I95" s="16"/>
      <c r="J95" s="16"/>
      <c r="K95" s="16"/>
      <c r="L95" s="19" t="e">
        <f t="shared" si="2"/>
        <v>#DIV/0!</v>
      </c>
      <c r="M95" s="16"/>
      <c r="N95" s="17"/>
      <c r="O95" s="16"/>
    </row>
    <row r="96" spans="1:15" x14ac:dyDescent="0.25">
      <c r="A96" s="16"/>
      <c r="B96" s="16"/>
      <c r="C96" s="16"/>
      <c r="D96" s="20"/>
      <c r="E96" s="16"/>
      <c r="F96" s="17"/>
      <c r="G96" s="17"/>
      <c r="H96" s="18"/>
      <c r="I96" s="16"/>
      <c r="J96" s="16"/>
      <c r="K96" s="16"/>
      <c r="L96" s="19" t="e">
        <f t="shared" si="2"/>
        <v>#DIV/0!</v>
      </c>
      <c r="M96" s="16"/>
      <c r="N96" s="17"/>
      <c r="O96" s="16"/>
    </row>
    <row r="97" spans="1:15" x14ac:dyDescent="0.25">
      <c r="A97" s="16"/>
      <c r="B97" s="16"/>
      <c r="C97" s="16"/>
      <c r="D97" s="20"/>
      <c r="E97" s="16"/>
      <c r="F97" s="17"/>
      <c r="G97" s="17"/>
      <c r="H97" s="18"/>
      <c r="I97" s="16"/>
      <c r="J97" s="16"/>
      <c r="K97" s="16"/>
      <c r="L97" s="19" t="e">
        <f t="shared" si="2"/>
        <v>#DIV/0!</v>
      </c>
      <c r="M97" s="16"/>
      <c r="N97" s="17"/>
      <c r="O97" s="16"/>
    </row>
    <row r="98" spans="1:15" x14ac:dyDescent="0.25">
      <c r="A98" s="16"/>
      <c r="B98" s="16"/>
      <c r="C98" s="16"/>
      <c r="D98" s="20"/>
      <c r="E98" s="16"/>
      <c r="F98" s="17"/>
      <c r="G98" s="17"/>
      <c r="H98" s="18"/>
      <c r="I98" s="16"/>
      <c r="J98" s="16"/>
      <c r="K98" s="16"/>
      <c r="L98" s="19" t="e">
        <f t="shared" si="2"/>
        <v>#DIV/0!</v>
      </c>
      <c r="M98" s="16"/>
      <c r="N98" s="17"/>
      <c r="O98" s="16"/>
    </row>
    <row r="99" spans="1:15" x14ac:dyDescent="0.25">
      <c r="A99" s="16"/>
      <c r="B99" s="16"/>
      <c r="C99" s="16"/>
      <c r="D99" s="20"/>
      <c r="E99" s="16"/>
      <c r="F99" s="17"/>
      <c r="G99" s="17"/>
      <c r="H99" s="18"/>
      <c r="I99" s="16"/>
      <c r="J99" s="16"/>
      <c r="K99" s="16"/>
      <c r="L99" s="19" t="e">
        <f t="shared" si="2"/>
        <v>#DIV/0!</v>
      </c>
      <c r="M99" s="16"/>
      <c r="N99" s="17"/>
      <c r="O99" s="16"/>
    </row>
    <row r="100" spans="1:15" x14ac:dyDescent="0.25">
      <c r="A100" s="16"/>
      <c r="B100" s="16"/>
      <c r="C100" s="16"/>
      <c r="D100" s="20"/>
      <c r="E100" s="16"/>
      <c r="F100" s="17"/>
      <c r="G100" s="17"/>
      <c r="H100" s="18"/>
      <c r="I100" s="16"/>
      <c r="J100" s="16"/>
      <c r="K100" s="16"/>
      <c r="L100" s="19" t="e">
        <f t="shared" si="2"/>
        <v>#DIV/0!</v>
      </c>
      <c r="M100" s="16"/>
      <c r="N100" s="17"/>
      <c r="O100" s="16"/>
    </row>
    <row r="101" spans="1:15" x14ac:dyDescent="0.25">
      <c r="A101" s="16"/>
      <c r="B101" s="16"/>
      <c r="C101" s="16"/>
      <c r="D101" s="20"/>
      <c r="E101" s="16"/>
      <c r="F101" s="17"/>
      <c r="G101" s="17"/>
      <c r="H101" s="18"/>
      <c r="I101" s="16"/>
      <c r="J101" s="16"/>
      <c r="K101" s="16"/>
      <c r="L101" s="19" t="e">
        <f t="shared" si="2"/>
        <v>#DIV/0!</v>
      </c>
      <c r="M101" s="16"/>
      <c r="N101" s="17"/>
      <c r="O101" s="16"/>
    </row>
    <row r="102" spans="1:15" x14ac:dyDescent="0.25">
      <c r="A102" s="16"/>
      <c r="B102" s="16"/>
      <c r="C102" s="16"/>
      <c r="D102" s="20"/>
      <c r="E102" s="16"/>
      <c r="F102" s="17"/>
      <c r="G102" s="17"/>
      <c r="H102" s="18"/>
      <c r="I102" s="16"/>
      <c r="J102" s="16"/>
      <c r="K102" s="16"/>
      <c r="L102" s="19" t="e">
        <f t="shared" si="2"/>
        <v>#DIV/0!</v>
      </c>
      <c r="M102" s="16"/>
      <c r="N102" s="17"/>
      <c r="O102" s="16"/>
    </row>
    <row r="103" spans="1:15" x14ac:dyDescent="0.25">
      <c r="A103" s="16"/>
      <c r="B103" s="16"/>
      <c r="C103" s="16"/>
      <c r="D103" s="20"/>
      <c r="E103" s="16"/>
      <c r="F103" s="17"/>
      <c r="G103" s="17"/>
      <c r="H103" s="18"/>
      <c r="I103" s="16"/>
      <c r="J103" s="16"/>
      <c r="K103" s="16"/>
      <c r="L103" s="19" t="e">
        <f t="shared" si="2"/>
        <v>#DIV/0!</v>
      </c>
      <c r="M103" s="16"/>
      <c r="N103" s="17"/>
      <c r="O103" s="16"/>
    </row>
    <row r="104" spans="1:15" x14ac:dyDescent="0.25">
      <c r="A104" s="16"/>
      <c r="B104" s="16"/>
      <c r="C104" s="16"/>
      <c r="D104" s="20"/>
      <c r="E104" s="16"/>
      <c r="F104" s="17"/>
      <c r="G104" s="17"/>
      <c r="H104" s="18"/>
      <c r="I104" s="16"/>
      <c r="J104" s="16"/>
      <c r="K104" s="16"/>
      <c r="L104" s="19" t="e">
        <f t="shared" ref="L104:L167" si="3">IF((K104/D104)&gt;100%,100%,(K104/D104))</f>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20"/>
      <c r="E125" s="16"/>
      <c r="F125" s="17"/>
      <c r="G125" s="17"/>
      <c r="H125" s="18"/>
      <c r="I125" s="16"/>
      <c r="J125" s="16"/>
      <c r="K125" s="16"/>
      <c r="L125" s="19" t="e">
        <f t="shared" si="3"/>
        <v>#DIV/0!</v>
      </c>
      <c r="M125" s="16"/>
      <c r="N125" s="17"/>
      <c r="O125" s="16"/>
    </row>
    <row r="126" spans="1:15" x14ac:dyDescent="0.25">
      <c r="A126" s="16"/>
      <c r="B126" s="16"/>
      <c r="C126" s="16"/>
      <c r="D126" s="20"/>
      <c r="E126" s="16"/>
      <c r="F126" s="17"/>
      <c r="G126" s="17"/>
      <c r="H126" s="18"/>
      <c r="I126" s="16"/>
      <c r="J126" s="16"/>
      <c r="K126" s="16"/>
      <c r="L126" s="19" t="e">
        <f t="shared" si="3"/>
        <v>#DIV/0!</v>
      </c>
      <c r="M126" s="16"/>
      <c r="N126" s="17"/>
      <c r="O126" s="16"/>
    </row>
    <row r="127" spans="1:15" x14ac:dyDescent="0.25">
      <c r="A127" s="16"/>
      <c r="B127" s="16"/>
      <c r="C127" s="16"/>
      <c r="D127" s="20"/>
      <c r="E127" s="16"/>
      <c r="F127" s="17"/>
      <c r="G127" s="17"/>
      <c r="H127" s="18"/>
      <c r="I127" s="16"/>
      <c r="J127" s="16"/>
      <c r="K127" s="16"/>
      <c r="L127" s="19" t="e">
        <f t="shared" si="3"/>
        <v>#DIV/0!</v>
      </c>
      <c r="M127" s="16"/>
      <c r="N127" s="17"/>
      <c r="O127" s="16"/>
    </row>
    <row r="128" spans="1:15" x14ac:dyDescent="0.25">
      <c r="A128" s="16"/>
      <c r="B128" s="16"/>
      <c r="C128" s="16"/>
      <c r="D128" s="20"/>
      <c r="E128" s="16"/>
      <c r="F128" s="17"/>
      <c r="G128" s="17"/>
      <c r="H128" s="18"/>
      <c r="I128" s="16"/>
      <c r="J128" s="16"/>
      <c r="K128" s="16"/>
      <c r="L128" s="19" t="e">
        <f t="shared" si="3"/>
        <v>#DIV/0!</v>
      </c>
      <c r="M128" s="16"/>
      <c r="N128" s="17"/>
      <c r="O128" s="16"/>
    </row>
    <row r="129" spans="1:15" x14ac:dyDescent="0.25">
      <c r="A129" s="16"/>
      <c r="B129" s="16"/>
      <c r="C129" s="16"/>
      <c r="D129" s="20"/>
      <c r="E129" s="16"/>
      <c r="F129" s="17"/>
      <c r="G129" s="17"/>
      <c r="H129" s="18"/>
      <c r="I129" s="16"/>
      <c r="J129" s="16"/>
      <c r="K129" s="16"/>
      <c r="L129" s="19" t="e">
        <f t="shared" si="3"/>
        <v>#DIV/0!</v>
      </c>
      <c r="M129" s="16"/>
      <c r="N129" s="17"/>
      <c r="O129" s="16"/>
    </row>
    <row r="130" spans="1:15" x14ac:dyDescent="0.25">
      <c r="A130" s="16"/>
      <c r="B130" s="16"/>
      <c r="C130" s="16"/>
      <c r="D130" s="20"/>
      <c r="E130" s="16"/>
      <c r="F130" s="17"/>
      <c r="G130" s="17"/>
      <c r="H130" s="18"/>
      <c r="I130" s="16"/>
      <c r="J130" s="16"/>
      <c r="K130" s="16"/>
      <c r="L130" s="19" t="e">
        <f t="shared" si="3"/>
        <v>#DIV/0!</v>
      </c>
      <c r="M130" s="16"/>
      <c r="N130" s="17"/>
      <c r="O130" s="16"/>
    </row>
    <row r="131" spans="1:15" x14ac:dyDescent="0.25">
      <c r="A131" s="16"/>
      <c r="B131" s="16"/>
      <c r="C131" s="16"/>
      <c r="D131" s="20"/>
      <c r="E131" s="16"/>
      <c r="F131" s="17"/>
      <c r="G131" s="17"/>
      <c r="H131" s="18"/>
      <c r="I131" s="16"/>
      <c r="J131" s="16"/>
      <c r="K131" s="16"/>
      <c r="L131" s="19" t="e">
        <f t="shared" si="3"/>
        <v>#DIV/0!</v>
      </c>
      <c r="M131" s="16"/>
      <c r="N131" s="17"/>
      <c r="O131" s="16"/>
    </row>
    <row r="132" spans="1:15" x14ac:dyDescent="0.25">
      <c r="A132" s="16"/>
      <c r="B132" s="16"/>
      <c r="C132" s="16"/>
      <c r="D132" s="20"/>
      <c r="E132" s="16"/>
      <c r="F132" s="17"/>
      <c r="G132" s="17"/>
      <c r="H132" s="18"/>
      <c r="I132" s="16"/>
      <c r="J132" s="16"/>
      <c r="K132" s="16"/>
      <c r="L132" s="19" t="e">
        <f t="shared" si="3"/>
        <v>#DIV/0!</v>
      </c>
      <c r="M132" s="16"/>
      <c r="N132" s="17"/>
      <c r="O132" s="16"/>
    </row>
    <row r="133" spans="1:15" x14ac:dyDescent="0.25">
      <c r="A133" s="16"/>
      <c r="B133" s="16"/>
      <c r="C133" s="16"/>
      <c r="D133" s="20"/>
      <c r="E133" s="16"/>
      <c r="F133" s="17"/>
      <c r="G133" s="17"/>
      <c r="H133" s="18"/>
      <c r="I133" s="16"/>
      <c r="J133" s="16"/>
      <c r="K133" s="16"/>
      <c r="L133" s="19" t="e">
        <f t="shared" si="3"/>
        <v>#DIV/0!</v>
      </c>
      <c r="M133" s="16"/>
      <c r="N133" s="17"/>
      <c r="O133" s="16"/>
    </row>
    <row r="134" spans="1:15" x14ac:dyDescent="0.25">
      <c r="A134" s="16"/>
      <c r="B134" s="16"/>
      <c r="C134" s="16"/>
      <c r="D134" s="20"/>
      <c r="E134" s="16"/>
      <c r="F134" s="17"/>
      <c r="G134" s="17"/>
      <c r="H134" s="18"/>
      <c r="I134" s="16"/>
      <c r="J134" s="16"/>
      <c r="K134" s="16"/>
      <c r="L134" s="19" t="e">
        <f t="shared" si="3"/>
        <v>#DIV/0!</v>
      </c>
      <c r="M134" s="16"/>
      <c r="N134" s="17"/>
      <c r="O134" s="16"/>
    </row>
    <row r="135" spans="1:15" x14ac:dyDescent="0.25">
      <c r="A135" s="16"/>
      <c r="B135" s="16"/>
      <c r="C135" s="16"/>
      <c r="D135" s="20"/>
      <c r="E135" s="16"/>
      <c r="F135" s="17"/>
      <c r="G135" s="17"/>
      <c r="H135" s="18"/>
      <c r="I135" s="16"/>
      <c r="J135" s="16"/>
      <c r="K135" s="16"/>
      <c r="L135" s="19" t="e">
        <f t="shared" si="3"/>
        <v>#DIV/0!</v>
      </c>
      <c r="M135" s="16"/>
      <c r="N135" s="17"/>
      <c r="O135" s="16"/>
    </row>
    <row r="136" spans="1:15" x14ac:dyDescent="0.25">
      <c r="A136" s="16"/>
      <c r="B136" s="16"/>
      <c r="C136" s="16"/>
      <c r="D136" s="20"/>
      <c r="E136" s="16"/>
      <c r="F136" s="17"/>
      <c r="G136" s="17"/>
      <c r="H136" s="18"/>
      <c r="I136" s="16"/>
      <c r="J136" s="16"/>
      <c r="K136" s="16"/>
      <c r="L136" s="19" t="e">
        <f t="shared" si="3"/>
        <v>#DIV/0!</v>
      </c>
      <c r="M136" s="16"/>
      <c r="N136" s="17"/>
      <c r="O136" s="16"/>
    </row>
    <row r="137" spans="1:15" x14ac:dyDescent="0.25">
      <c r="A137" s="16"/>
      <c r="B137" s="16"/>
      <c r="C137" s="16"/>
      <c r="D137" s="20"/>
      <c r="E137" s="16"/>
      <c r="F137" s="17"/>
      <c r="G137" s="17"/>
      <c r="H137" s="18"/>
      <c r="I137" s="16"/>
      <c r="J137" s="16"/>
      <c r="K137" s="16"/>
      <c r="L137" s="19" t="e">
        <f t="shared" si="3"/>
        <v>#DIV/0!</v>
      </c>
      <c r="M137" s="16"/>
      <c r="N137" s="17"/>
      <c r="O137" s="16"/>
    </row>
    <row r="138" spans="1:15" x14ac:dyDescent="0.25">
      <c r="A138" s="16"/>
      <c r="B138" s="16"/>
      <c r="C138" s="16"/>
      <c r="D138" s="20"/>
      <c r="E138" s="16"/>
      <c r="F138" s="17"/>
      <c r="G138" s="17"/>
      <c r="H138" s="18"/>
      <c r="I138" s="16"/>
      <c r="J138" s="16"/>
      <c r="K138" s="16"/>
      <c r="L138" s="19" t="e">
        <f t="shared" si="3"/>
        <v>#DIV/0!</v>
      </c>
      <c r="M138" s="16"/>
      <c r="N138" s="17"/>
      <c r="O138" s="16"/>
    </row>
    <row r="139" spans="1:15" x14ac:dyDescent="0.25">
      <c r="A139" s="16"/>
      <c r="B139" s="16"/>
      <c r="C139" s="16"/>
      <c r="D139" s="20"/>
      <c r="E139" s="16"/>
      <c r="F139" s="17"/>
      <c r="G139" s="17"/>
      <c r="H139" s="18"/>
      <c r="I139" s="16"/>
      <c r="J139" s="16"/>
      <c r="K139" s="16"/>
      <c r="L139" s="19" t="e">
        <f t="shared" si="3"/>
        <v>#DIV/0!</v>
      </c>
      <c r="M139" s="16"/>
      <c r="N139" s="17"/>
      <c r="O139" s="16"/>
    </row>
    <row r="140" spans="1:15" x14ac:dyDescent="0.25">
      <c r="A140" s="16"/>
      <c r="B140" s="16"/>
      <c r="C140" s="16"/>
      <c r="D140" s="20"/>
      <c r="E140" s="16"/>
      <c r="F140" s="17"/>
      <c r="G140" s="17"/>
      <c r="H140" s="18"/>
      <c r="I140" s="16"/>
      <c r="J140" s="16"/>
      <c r="K140" s="16"/>
      <c r="L140" s="19" t="e">
        <f t="shared" si="3"/>
        <v>#DIV/0!</v>
      </c>
      <c r="M140" s="16"/>
      <c r="N140" s="17"/>
      <c r="O140" s="16"/>
    </row>
    <row r="141" spans="1:15" x14ac:dyDescent="0.25">
      <c r="A141" s="16"/>
      <c r="B141" s="16"/>
      <c r="C141" s="16"/>
      <c r="D141" s="20"/>
      <c r="E141" s="16"/>
      <c r="F141" s="17"/>
      <c r="G141" s="17"/>
      <c r="H141" s="18"/>
      <c r="I141" s="16"/>
      <c r="J141" s="16"/>
      <c r="K141" s="16"/>
      <c r="L141" s="19" t="e">
        <f t="shared" si="3"/>
        <v>#DIV/0!</v>
      </c>
      <c r="M141" s="16"/>
      <c r="N141" s="17"/>
      <c r="O141" s="16"/>
    </row>
    <row r="142" spans="1:15" x14ac:dyDescent="0.25">
      <c r="A142" s="16"/>
      <c r="B142" s="16"/>
      <c r="C142" s="16"/>
      <c r="D142" s="20"/>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si="3"/>
        <v>#DIV/0!</v>
      </c>
      <c r="M150" s="16"/>
      <c r="N150" s="17"/>
      <c r="O150" s="16"/>
    </row>
    <row r="151" spans="1:15" x14ac:dyDescent="0.25">
      <c r="A151" s="16"/>
      <c r="B151" s="16"/>
      <c r="C151" s="16"/>
      <c r="D151" s="16"/>
      <c r="E151" s="16"/>
      <c r="F151" s="17"/>
      <c r="G151" s="17"/>
      <c r="H151" s="18"/>
      <c r="I151" s="16"/>
      <c r="J151" s="16"/>
      <c r="K151" s="16"/>
      <c r="L151" s="19" t="e">
        <f t="shared" si="3"/>
        <v>#DIV/0!</v>
      </c>
      <c r="M151" s="16"/>
      <c r="N151" s="17"/>
      <c r="O151" s="16"/>
    </row>
    <row r="152" spans="1:15" x14ac:dyDescent="0.25">
      <c r="A152" s="16"/>
      <c r="B152" s="16"/>
      <c r="C152" s="16"/>
      <c r="D152" s="16"/>
      <c r="E152" s="16"/>
      <c r="F152" s="17"/>
      <c r="G152" s="17"/>
      <c r="H152" s="18"/>
      <c r="I152" s="16"/>
      <c r="J152" s="16"/>
      <c r="K152" s="16"/>
      <c r="L152" s="19" t="e">
        <f t="shared" si="3"/>
        <v>#DIV/0!</v>
      </c>
      <c r="M152" s="16"/>
      <c r="N152" s="17"/>
      <c r="O152" s="16"/>
    </row>
    <row r="153" spans="1:15" x14ac:dyDescent="0.25">
      <c r="A153" s="16"/>
      <c r="B153" s="16"/>
      <c r="C153" s="16"/>
      <c r="D153" s="16"/>
      <c r="E153" s="16"/>
      <c r="F153" s="17"/>
      <c r="G153" s="17"/>
      <c r="H153" s="18"/>
      <c r="I153" s="16"/>
      <c r="J153" s="16"/>
      <c r="K153" s="16"/>
      <c r="L153" s="19" t="e">
        <f t="shared" si="3"/>
        <v>#DIV/0!</v>
      </c>
      <c r="M153" s="16"/>
      <c r="N153" s="17"/>
      <c r="O153" s="16"/>
    </row>
    <row r="154" spans="1:15" x14ac:dyDescent="0.25">
      <c r="A154" s="16"/>
      <c r="B154" s="16"/>
      <c r="C154" s="16"/>
      <c r="D154" s="16"/>
      <c r="E154" s="16"/>
      <c r="F154" s="17"/>
      <c r="G154" s="17"/>
      <c r="H154" s="18"/>
      <c r="I154" s="16"/>
      <c r="J154" s="16"/>
      <c r="K154" s="16"/>
      <c r="L154" s="19" t="e">
        <f t="shared" si="3"/>
        <v>#DIV/0!</v>
      </c>
      <c r="M154" s="16"/>
      <c r="N154" s="17"/>
      <c r="O154" s="16"/>
    </row>
    <row r="155" spans="1:15" x14ac:dyDescent="0.25">
      <c r="A155" s="16"/>
      <c r="B155" s="16"/>
      <c r="C155" s="16"/>
      <c r="D155" s="16"/>
      <c r="E155" s="16"/>
      <c r="F155" s="17"/>
      <c r="G155" s="17"/>
      <c r="H155" s="18"/>
      <c r="I155" s="16"/>
      <c r="J155" s="16"/>
      <c r="K155" s="16"/>
      <c r="L155" s="19" t="e">
        <f t="shared" si="3"/>
        <v>#DIV/0!</v>
      </c>
      <c r="M155" s="16"/>
      <c r="N155" s="17"/>
      <c r="O155" s="16"/>
    </row>
    <row r="156" spans="1:15" x14ac:dyDescent="0.25">
      <c r="A156" s="16"/>
      <c r="B156" s="16"/>
      <c r="C156" s="16"/>
      <c r="D156" s="16"/>
      <c r="E156" s="16"/>
      <c r="F156" s="17"/>
      <c r="G156" s="17"/>
      <c r="H156" s="18"/>
      <c r="I156" s="16"/>
      <c r="J156" s="16"/>
      <c r="K156" s="16"/>
      <c r="L156" s="19" t="e">
        <f t="shared" si="3"/>
        <v>#DIV/0!</v>
      </c>
      <c r="M156" s="16"/>
      <c r="N156" s="17"/>
      <c r="O156" s="16"/>
    </row>
    <row r="157" spans="1:15" x14ac:dyDescent="0.25">
      <c r="A157" s="16"/>
      <c r="B157" s="16"/>
      <c r="C157" s="16"/>
      <c r="D157" s="16"/>
      <c r="E157" s="16"/>
      <c r="F157" s="17"/>
      <c r="G157" s="17"/>
      <c r="H157" s="18"/>
      <c r="I157" s="16"/>
      <c r="J157" s="16"/>
      <c r="K157" s="16"/>
      <c r="L157" s="19" t="e">
        <f t="shared" si="3"/>
        <v>#DIV/0!</v>
      </c>
      <c r="M157" s="16"/>
      <c r="N157" s="17"/>
      <c r="O157" s="16"/>
    </row>
    <row r="158" spans="1:15" x14ac:dyDescent="0.25">
      <c r="A158" s="16"/>
      <c r="B158" s="16"/>
      <c r="C158" s="16"/>
      <c r="D158" s="16"/>
      <c r="E158" s="16"/>
      <c r="F158" s="17"/>
      <c r="G158" s="17"/>
      <c r="H158" s="18"/>
      <c r="I158" s="16"/>
      <c r="J158" s="16"/>
      <c r="K158" s="16"/>
      <c r="L158" s="19" t="e">
        <f t="shared" si="3"/>
        <v>#DIV/0!</v>
      </c>
      <c r="M158" s="16"/>
      <c r="N158" s="17"/>
      <c r="O158" s="16"/>
    </row>
    <row r="159" spans="1:15" x14ac:dyDescent="0.25">
      <c r="A159" s="16"/>
      <c r="B159" s="16"/>
      <c r="C159" s="16"/>
      <c r="D159" s="16"/>
      <c r="E159" s="16"/>
      <c r="F159" s="17"/>
      <c r="G159" s="17"/>
      <c r="H159" s="18"/>
      <c r="I159" s="16"/>
      <c r="J159" s="16"/>
      <c r="K159" s="16"/>
      <c r="L159" s="19" t="e">
        <f t="shared" si="3"/>
        <v>#DIV/0!</v>
      </c>
      <c r="M159" s="16"/>
      <c r="N159" s="17"/>
      <c r="O159" s="16"/>
    </row>
    <row r="160" spans="1:15" x14ac:dyDescent="0.25">
      <c r="A160" s="16"/>
      <c r="B160" s="16"/>
      <c r="C160" s="16"/>
      <c r="D160" s="16"/>
      <c r="E160" s="16"/>
      <c r="F160" s="17"/>
      <c r="G160" s="17"/>
      <c r="H160" s="18"/>
      <c r="I160" s="16"/>
      <c r="J160" s="16"/>
      <c r="K160" s="16"/>
      <c r="L160" s="19" t="e">
        <f t="shared" si="3"/>
        <v>#DIV/0!</v>
      </c>
      <c r="M160" s="16"/>
      <c r="N160" s="17"/>
      <c r="O160" s="16"/>
    </row>
    <row r="161" spans="1:15" x14ac:dyDescent="0.25">
      <c r="A161" s="16"/>
      <c r="B161" s="16"/>
      <c r="C161" s="16"/>
      <c r="D161" s="16"/>
      <c r="E161" s="16"/>
      <c r="F161" s="17"/>
      <c r="G161" s="17"/>
      <c r="H161" s="18"/>
      <c r="I161" s="16"/>
      <c r="J161" s="16"/>
      <c r="K161" s="16"/>
      <c r="L161" s="19" t="e">
        <f t="shared" si="3"/>
        <v>#DIV/0!</v>
      </c>
      <c r="M161" s="16"/>
      <c r="N161" s="17"/>
      <c r="O161" s="16"/>
    </row>
    <row r="162" spans="1:15" x14ac:dyDescent="0.25">
      <c r="A162" s="16"/>
      <c r="B162" s="16"/>
      <c r="C162" s="16"/>
      <c r="D162" s="16"/>
      <c r="E162" s="16"/>
      <c r="F162" s="17"/>
      <c r="G162" s="17"/>
      <c r="H162" s="18"/>
      <c r="I162" s="16"/>
      <c r="J162" s="16"/>
      <c r="K162" s="16"/>
      <c r="L162" s="19" t="e">
        <f t="shared" si="3"/>
        <v>#DIV/0!</v>
      </c>
      <c r="M162" s="16"/>
      <c r="N162" s="17"/>
      <c r="O162" s="16"/>
    </row>
    <row r="163" spans="1:15" x14ac:dyDescent="0.25">
      <c r="A163" s="16"/>
      <c r="B163" s="16"/>
      <c r="C163" s="16"/>
      <c r="D163" s="16"/>
      <c r="E163" s="16"/>
      <c r="F163" s="17"/>
      <c r="G163" s="17"/>
      <c r="H163" s="18"/>
      <c r="I163" s="16"/>
      <c r="J163" s="16"/>
      <c r="K163" s="16"/>
      <c r="L163" s="19" t="e">
        <f t="shared" si="3"/>
        <v>#DIV/0!</v>
      </c>
      <c r="M163" s="16"/>
      <c r="N163" s="17"/>
      <c r="O163" s="16"/>
    </row>
    <row r="164" spans="1:15" x14ac:dyDescent="0.25">
      <c r="A164" s="16"/>
      <c r="B164" s="16"/>
      <c r="C164" s="16"/>
      <c r="D164" s="16"/>
      <c r="E164" s="16"/>
      <c r="F164" s="17"/>
      <c r="G164" s="17"/>
      <c r="H164" s="18"/>
      <c r="I164" s="16"/>
      <c r="J164" s="16"/>
      <c r="K164" s="16"/>
      <c r="L164" s="19" t="e">
        <f t="shared" si="3"/>
        <v>#DIV/0!</v>
      </c>
      <c r="M164" s="16"/>
      <c r="N164" s="17"/>
      <c r="O164" s="16"/>
    </row>
    <row r="165" spans="1:15" x14ac:dyDescent="0.25">
      <c r="A165" s="16"/>
      <c r="B165" s="16"/>
      <c r="C165" s="16"/>
      <c r="D165" s="16"/>
      <c r="E165" s="16"/>
      <c r="F165" s="17"/>
      <c r="G165" s="17"/>
      <c r="H165" s="18"/>
      <c r="I165" s="16"/>
      <c r="J165" s="16"/>
      <c r="K165" s="16"/>
      <c r="L165" s="19" t="e">
        <f t="shared" si="3"/>
        <v>#DIV/0!</v>
      </c>
      <c r="M165" s="16"/>
      <c r="N165" s="17"/>
      <c r="O165" s="16"/>
    </row>
    <row r="166" spans="1:15" x14ac:dyDescent="0.25">
      <c r="A166" s="16"/>
      <c r="B166" s="16"/>
      <c r="C166" s="16"/>
      <c r="D166" s="16"/>
      <c r="E166" s="16"/>
      <c r="F166" s="17"/>
      <c r="G166" s="17"/>
      <c r="H166" s="18"/>
      <c r="I166" s="16"/>
      <c r="J166" s="16"/>
      <c r="K166" s="16"/>
      <c r="L166" s="19" t="e">
        <f t="shared" si="3"/>
        <v>#DIV/0!</v>
      </c>
      <c r="M166" s="16"/>
      <c r="N166" s="17"/>
      <c r="O166" s="16"/>
    </row>
    <row r="167" spans="1:15" x14ac:dyDescent="0.25">
      <c r="A167" s="16"/>
      <c r="B167" s="16"/>
      <c r="C167" s="16"/>
      <c r="D167" s="16"/>
      <c r="E167" s="16"/>
      <c r="F167" s="17"/>
      <c r="G167" s="17"/>
      <c r="H167" s="18"/>
      <c r="I167" s="16"/>
      <c r="J167" s="16"/>
      <c r="K167" s="16"/>
      <c r="L167" s="19" t="e">
        <f t="shared" si="3"/>
        <v>#DIV/0!</v>
      </c>
      <c r="M167" s="16"/>
      <c r="N167" s="17"/>
      <c r="O167" s="16"/>
    </row>
    <row r="168" spans="1:15" x14ac:dyDescent="0.25">
      <c r="A168" s="16"/>
      <c r="B168" s="16"/>
      <c r="C168" s="16"/>
      <c r="D168" s="16"/>
      <c r="E168" s="16"/>
      <c r="F168" s="17"/>
      <c r="G168" s="17"/>
      <c r="H168" s="18"/>
      <c r="I168" s="16"/>
      <c r="J168" s="16"/>
      <c r="K168" s="16"/>
      <c r="L168" s="19" t="e">
        <f t="shared" ref="L168:L231" si="4">IF((K168/D168)&gt;100%,100%,(K168/D168))</f>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si="4"/>
        <v>#DIV/0!</v>
      </c>
      <c r="M214" s="16"/>
      <c r="N214" s="17"/>
      <c r="O214" s="16"/>
    </row>
    <row r="215" spans="1:15" x14ac:dyDescent="0.25">
      <c r="A215" s="16"/>
      <c r="B215" s="16"/>
      <c r="C215" s="16"/>
      <c r="D215" s="16"/>
      <c r="E215" s="16"/>
      <c r="F215" s="17"/>
      <c r="G215" s="17"/>
      <c r="H215" s="18"/>
      <c r="I215" s="16"/>
      <c r="J215" s="16"/>
      <c r="K215" s="16"/>
      <c r="L215" s="19" t="e">
        <f t="shared" si="4"/>
        <v>#DIV/0!</v>
      </c>
      <c r="M215" s="16"/>
      <c r="N215" s="17"/>
      <c r="O215" s="16"/>
    </row>
    <row r="216" spans="1:15" x14ac:dyDescent="0.25">
      <c r="A216" s="16"/>
      <c r="B216" s="16"/>
      <c r="C216" s="16"/>
      <c r="D216" s="16"/>
      <c r="E216" s="16"/>
      <c r="F216" s="17"/>
      <c r="G216" s="17"/>
      <c r="H216" s="18"/>
      <c r="I216" s="16"/>
      <c r="J216" s="16"/>
      <c r="K216" s="16"/>
      <c r="L216" s="19" t="e">
        <f t="shared" si="4"/>
        <v>#DIV/0!</v>
      </c>
      <c r="M216" s="16"/>
      <c r="N216" s="17"/>
      <c r="O216" s="16"/>
    </row>
    <row r="217" spans="1:15" x14ac:dyDescent="0.25">
      <c r="A217" s="16"/>
      <c r="B217" s="16"/>
      <c r="C217" s="16"/>
      <c r="D217" s="16"/>
      <c r="E217" s="16"/>
      <c r="F217" s="17"/>
      <c r="G217" s="17"/>
      <c r="H217" s="18"/>
      <c r="I217" s="16"/>
      <c r="J217" s="16"/>
      <c r="K217" s="16"/>
      <c r="L217" s="19" t="e">
        <f t="shared" si="4"/>
        <v>#DIV/0!</v>
      </c>
      <c r="M217" s="16"/>
      <c r="N217" s="17"/>
      <c r="O217" s="16"/>
    </row>
    <row r="218" spans="1:15" x14ac:dyDescent="0.25">
      <c r="A218" s="16"/>
      <c r="B218" s="16"/>
      <c r="C218" s="16"/>
      <c r="D218" s="16"/>
      <c r="E218" s="16"/>
      <c r="F218" s="17"/>
      <c r="G218" s="17"/>
      <c r="H218" s="18"/>
      <c r="I218" s="16"/>
      <c r="J218" s="16"/>
      <c r="K218" s="16"/>
      <c r="L218" s="19" t="e">
        <f t="shared" si="4"/>
        <v>#DIV/0!</v>
      </c>
      <c r="M218" s="16"/>
      <c r="N218" s="17"/>
      <c r="O218" s="16"/>
    </row>
    <row r="219" spans="1:15" x14ac:dyDescent="0.25">
      <c r="A219" s="16"/>
      <c r="B219" s="16"/>
      <c r="C219" s="16"/>
      <c r="D219" s="16"/>
      <c r="E219" s="16"/>
      <c r="F219" s="17"/>
      <c r="G219" s="17"/>
      <c r="H219" s="18"/>
      <c r="I219" s="16"/>
      <c r="J219" s="16"/>
      <c r="K219" s="16"/>
      <c r="L219" s="19" t="e">
        <f t="shared" si="4"/>
        <v>#DIV/0!</v>
      </c>
      <c r="M219" s="16"/>
      <c r="N219" s="17"/>
      <c r="O219" s="16"/>
    </row>
    <row r="220" spans="1:15" x14ac:dyDescent="0.25">
      <c r="A220" s="16"/>
      <c r="B220" s="16"/>
      <c r="C220" s="16"/>
      <c r="D220" s="16"/>
      <c r="E220" s="16"/>
      <c r="F220" s="17"/>
      <c r="G220" s="17"/>
      <c r="H220" s="18"/>
      <c r="I220" s="16"/>
      <c r="J220" s="16"/>
      <c r="K220" s="16"/>
      <c r="L220" s="19" t="e">
        <f t="shared" si="4"/>
        <v>#DIV/0!</v>
      </c>
      <c r="M220" s="16"/>
      <c r="N220" s="17"/>
      <c r="O220" s="16"/>
    </row>
    <row r="221" spans="1:15" x14ac:dyDescent="0.25">
      <c r="A221" s="16"/>
      <c r="B221" s="16"/>
      <c r="C221" s="16"/>
      <c r="D221" s="16"/>
      <c r="E221" s="16"/>
      <c r="F221" s="17"/>
      <c r="G221" s="17"/>
      <c r="H221" s="18"/>
      <c r="I221" s="16"/>
      <c r="J221" s="16"/>
      <c r="K221" s="16"/>
      <c r="L221" s="19" t="e">
        <f t="shared" si="4"/>
        <v>#DIV/0!</v>
      </c>
      <c r="M221" s="16"/>
      <c r="N221" s="17"/>
      <c r="O221" s="16"/>
    </row>
    <row r="222" spans="1:15" x14ac:dyDescent="0.25">
      <c r="A222" s="16"/>
      <c r="B222" s="16"/>
      <c r="C222" s="16"/>
      <c r="D222" s="16"/>
      <c r="E222" s="16"/>
      <c r="F222" s="17"/>
      <c r="G222" s="17"/>
      <c r="H222" s="18"/>
      <c r="I222" s="16"/>
      <c r="J222" s="16"/>
      <c r="K222" s="16"/>
      <c r="L222" s="19" t="e">
        <f t="shared" si="4"/>
        <v>#DIV/0!</v>
      </c>
      <c r="M222" s="16"/>
      <c r="N222" s="17"/>
      <c r="O222" s="16"/>
    </row>
    <row r="223" spans="1:15" x14ac:dyDescent="0.25">
      <c r="A223" s="16"/>
      <c r="B223" s="16"/>
      <c r="C223" s="16"/>
      <c r="D223" s="16"/>
      <c r="E223" s="16"/>
      <c r="F223" s="17"/>
      <c r="G223" s="17"/>
      <c r="H223" s="18"/>
      <c r="I223" s="16"/>
      <c r="J223" s="16"/>
      <c r="K223" s="16"/>
      <c r="L223" s="19" t="e">
        <f t="shared" si="4"/>
        <v>#DIV/0!</v>
      </c>
      <c r="M223" s="16"/>
      <c r="N223" s="17"/>
      <c r="O223" s="16"/>
    </row>
    <row r="224" spans="1:15" x14ac:dyDescent="0.25">
      <c r="A224" s="16"/>
      <c r="B224" s="16"/>
      <c r="C224" s="16"/>
      <c r="D224" s="16"/>
      <c r="E224" s="16"/>
      <c r="F224" s="17"/>
      <c r="G224" s="17"/>
      <c r="H224" s="18"/>
      <c r="I224" s="16"/>
      <c r="J224" s="16"/>
      <c r="K224" s="16"/>
      <c r="L224" s="19" t="e">
        <f t="shared" si="4"/>
        <v>#DIV/0!</v>
      </c>
      <c r="M224" s="16"/>
      <c r="N224" s="17"/>
      <c r="O224" s="16"/>
    </row>
    <row r="225" spans="1:15" x14ac:dyDescent="0.25">
      <c r="A225" s="16"/>
      <c r="B225" s="16"/>
      <c r="C225" s="16"/>
      <c r="D225" s="16"/>
      <c r="E225" s="16"/>
      <c r="F225" s="17"/>
      <c r="G225" s="17"/>
      <c r="H225" s="18"/>
      <c r="I225" s="16"/>
      <c r="J225" s="16"/>
      <c r="K225" s="16"/>
      <c r="L225" s="19" t="e">
        <f t="shared" si="4"/>
        <v>#DIV/0!</v>
      </c>
      <c r="M225" s="16"/>
      <c r="N225" s="17"/>
      <c r="O225" s="16"/>
    </row>
    <row r="226" spans="1:15" x14ac:dyDescent="0.25">
      <c r="A226" s="16"/>
      <c r="B226" s="16"/>
      <c r="C226" s="16"/>
      <c r="D226" s="16"/>
      <c r="E226" s="16"/>
      <c r="F226" s="17"/>
      <c r="G226" s="17"/>
      <c r="H226" s="18"/>
      <c r="I226" s="16"/>
      <c r="J226" s="16"/>
      <c r="K226" s="16"/>
      <c r="L226" s="19" t="e">
        <f t="shared" si="4"/>
        <v>#DIV/0!</v>
      </c>
      <c r="M226" s="16"/>
      <c r="N226" s="17"/>
      <c r="O226" s="16"/>
    </row>
    <row r="227" spans="1:15" x14ac:dyDescent="0.25">
      <c r="A227" s="16"/>
      <c r="B227" s="16"/>
      <c r="C227" s="16"/>
      <c r="D227" s="16"/>
      <c r="E227" s="16"/>
      <c r="F227" s="17"/>
      <c r="G227" s="17"/>
      <c r="H227" s="18"/>
      <c r="I227" s="16"/>
      <c r="J227" s="16"/>
      <c r="K227" s="16"/>
      <c r="L227" s="19" t="e">
        <f t="shared" si="4"/>
        <v>#DIV/0!</v>
      </c>
      <c r="M227" s="16"/>
      <c r="N227" s="17"/>
      <c r="O227" s="16"/>
    </row>
    <row r="228" spans="1:15" x14ac:dyDescent="0.25">
      <c r="A228" s="16"/>
      <c r="B228" s="16"/>
      <c r="C228" s="16"/>
      <c r="D228" s="16"/>
      <c r="E228" s="16"/>
      <c r="F228" s="17"/>
      <c r="G228" s="17"/>
      <c r="H228" s="18"/>
      <c r="I228" s="16"/>
      <c r="J228" s="16"/>
      <c r="K228" s="16"/>
      <c r="L228" s="19" t="e">
        <f t="shared" si="4"/>
        <v>#DIV/0!</v>
      </c>
      <c r="M228" s="16"/>
      <c r="N228" s="17"/>
      <c r="O228" s="16"/>
    </row>
    <row r="229" spans="1:15" x14ac:dyDescent="0.25">
      <c r="A229" s="16"/>
      <c r="B229" s="16"/>
      <c r="C229" s="16"/>
      <c r="D229" s="16"/>
      <c r="E229" s="16"/>
      <c r="F229" s="17"/>
      <c r="G229" s="17"/>
      <c r="H229" s="18"/>
      <c r="I229" s="16"/>
      <c r="J229" s="16"/>
      <c r="K229" s="16"/>
      <c r="L229" s="19" t="e">
        <f t="shared" si="4"/>
        <v>#DIV/0!</v>
      </c>
      <c r="M229" s="16"/>
      <c r="N229" s="17"/>
      <c r="O229" s="16"/>
    </row>
    <row r="230" spans="1:15" x14ac:dyDescent="0.25">
      <c r="A230" s="16"/>
      <c r="B230" s="16"/>
      <c r="C230" s="16"/>
      <c r="D230" s="16"/>
      <c r="E230" s="16"/>
      <c r="F230" s="17"/>
      <c r="G230" s="17"/>
      <c r="H230" s="18"/>
      <c r="I230" s="16"/>
      <c r="J230" s="16"/>
      <c r="K230" s="16"/>
      <c r="L230" s="19" t="e">
        <f t="shared" si="4"/>
        <v>#DIV/0!</v>
      </c>
      <c r="M230" s="16"/>
      <c r="N230" s="17"/>
      <c r="O230" s="16"/>
    </row>
    <row r="231" spans="1:15" x14ac:dyDescent="0.25">
      <c r="A231" s="16"/>
      <c r="B231" s="16"/>
      <c r="C231" s="16"/>
      <c r="D231" s="16"/>
      <c r="E231" s="16"/>
      <c r="F231" s="17"/>
      <c r="G231" s="17"/>
      <c r="H231" s="18"/>
      <c r="I231" s="16"/>
      <c r="J231" s="16"/>
      <c r="K231" s="16"/>
      <c r="L231" s="19" t="e">
        <f t="shared" si="4"/>
        <v>#DIV/0!</v>
      </c>
      <c r="M231" s="16"/>
      <c r="N231" s="17"/>
      <c r="O231" s="16"/>
    </row>
    <row r="232" spans="1:15" x14ac:dyDescent="0.25">
      <c r="A232" s="16"/>
      <c r="B232" s="16"/>
      <c r="C232" s="16"/>
      <c r="D232" s="16"/>
      <c r="E232" s="16"/>
      <c r="F232" s="17"/>
      <c r="G232" s="17"/>
      <c r="H232" s="18"/>
      <c r="I232" s="16"/>
      <c r="J232" s="16"/>
      <c r="K232" s="16"/>
      <c r="L232" s="19" t="e">
        <f t="shared" ref="L232:L295" si="5">IF((K232/D232)&gt;100%,100%,(K232/D232))</f>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si="5"/>
        <v>#DIV/0!</v>
      </c>
      <c r="M278" s="16"/>
      <c r="N278" s="17"/>
      <c r="O278" s="16"/>
    </row>
    <row r="279" spans="1:15" x14ac:dyDescent="0.25">
      <c r="A279" s="16"/>
      <c r="B279" s="16"/>
      <c r="C279" s="16"/>
      <c r="D279" s="16"/>
      <c r="E279" s="16"/>
      <c r="F279" s="17"/>
      <c r="G279" s="17"/>
      <c r="H279" s="18"/>
      <c r="I279" s="16"/>
      <c r="J279" s="16"/>
      <c r="K279" s="16"/>
      <c r="L279" s="19" t="e">
        <f t="shared" si="5"/>
        <v>#DIV/0!</v>
      </c>
      <c r="M279" s="16"/>
      <c r="N279" s="17"/>
      <c r="O279" s="16"/>
    </row>
    <row r="280" spans="1:15" x14ac:dyDescent="0.25">
      <c r="A280" s="16"/>
      <c r="B280" s="16"/>
      <c r="C280" s="16"/>
      <c r="D280" s="16"/>
      <c r="E280" s="16"/>
      <c r="F280" s="17"/>
      <c r="G280" s="17"/>
      <c r="H280" s="18"/>
      <c r="I280" s="16"/>
      <c r="J280" s="16"/>
      <c r="K280" s="16"/>
      <c r="L280" s="19" t="e">
        <f t="shared" si="5"/>
        <v>#DIV/0!</v>
      </c>
      <c r="M280" s="16"/>
      <c r="N280" s="17"/>
      <c r="O280" s="16"/>
    </row>
    <row r="281" spans="1:15" x14ac:dyDescent="0.25">
      <c r="A281" s="16"/>
      <c r="B281" s="16"/>
      <c r="C281" s="16"/>
      <c r="D281" s="16"/>
      <c r="E281" s="16"/>
      <c r="F281" s="17"/>
      <c r="G281" s="17"/>
      <c r="H281" s="18"/>
      <c r="I281" s="16"/>
      <c r="J281" s="16"/>
      <c r="K281" s="16"/>
      <c r="L281" s="19" t="e">
        <f t="shared" si="5"/>
        <v>#DIV/0!</v>
      </c>
      <c r="M281" s="16"/>
      <c r="N281" s="17"/>
      <c r="O281" s="16"/>
    </row>
    <row r="282" spans="1:15" x14ac:dyDescent="0.25">
      <c r="A282" s="16"/>
      <c r="B282" s="16"/>
      <c r="C282" s="16"/>
      <c r="D282" s="16"/>
      <c r="E282" s="16"/>
      <c r="F282" s="17"/>
      <c r="G282" s="17"/>
      <c r="H282" s="18"/>
      <c r="I282" s="16"/>
      <c r="J282" s="16"/>
      <c r="K282" s="16"/>
      <c r="L282" s="19" t="e">
        <f t="shared" si="5"/>
        <v>#DIV/0!</v>
      </c>
      <c r="M282" s="16"/>
      <c r="N282" s="17"/>
      <c r="O282" s="16"/>
    </row>
    <row r="283" spans="1:15" x14ac:dyDescent="0.25">
      <c r="A283" s="16"/>
      <c r="B283" s="16"/>
      <c r="C283" s="16"/>
      <c r="D283" s="16"/>
      <c r="E283" s="16"/>
      <c r="F283" s="17"/>
      <c r="G283" s="17"/>
      <c r="H283" s="18"/>
      <c r="I283" s="16"/>
      <c r="J283" s="16"/>
      <c r="K283" s="16"/>
      <c r="L283" s="19" t="e">
        <f t="shared" si="5"/>
        <v>#DIV/0!</v>
      </c>
      <c r="M283" s="16"/>
      <c r="N283" s="17"/>
      <c r="O283" s="16"/>
    </row>
    <row r="284" spans="1:15" x14ac:dyDescent="0.25">
      <c r="A284" s="16"/>
      <c r="B284" s="16"/>
      <c r="C284" s="16"/>
      <c r="D284" s="16"/>
      <c r="E284" s="16"/>
      <c r="F284" s="17"/>
      <c r="G284" s="17"/>
      <c r="H284" s="18"/>
      <c r="I284" s="16"/>
      <c r="J284" s="16"/>
      <c r="K284" s="16"/>
      <c r="L284" s="19" t="e">
        <f t="shared" si="5"/>
        <v>#DIV/0!</v>
      </c>
      <c r="M284" s="16"/>
      <c r="N284" s="17"/>
      <c r="O284" s="16"/>
    </row>
    <row r="285" spans="1:15" x14ac:dyDescent="0.25">
      <c r="A285" s="16"/>
      <c r="B285" s="16"/>
      <c r="C285" s="16"/>
      <c r="D285" s="16"/>
      <c r="E285" s="16"/>
      <c r="F285" s="17"/>
      <c r="G285" s="17"/>
      <c r="H285" s="18"/>
      <c r="I285" s="16"/>
      <c r="J285" s="16"/>
      <c r="K285" s="16"/>
      <c r="L285" s="19" t="e">
        <f t="shared" si="5"/>
        <v>#DIV/0!</v>
      </c>
      <c r="M285" s="16"/>
      <c r="N285" s="17"/>
      <c r="O285" s="16"/>
    </row>
    <row r="286" spans="1:15" x14ac:dyDescent="0.25">
      <c r="A286" s="16"/>
      <c r="B286" s="16"/>
      <c r="C286" s="16"/>
      <c r="D286" s="16"/>
      <c r="E286" s="16"/>
      <c r="F286" s="17"/>
      <c r="G286" s="17"/>
      <c r="H286" s="18"/>
      <c r="I286" s="16"/>
      <c r="J286" s="16"/>
      <c r="K286" s="16"/>
      <c r="L286" s="19" t="e">
        <f t="shared" si="5"/>
        <v>#DIV/0!</v>
      </c>
      <c r="M286" s="16"/>
      <c r="N286" s="17"/>
      <c r="O286" s="16"/>
    </row>
    <row r="287" spans="1:15" x14ac:dyDescent="0.25">
      <c r="A287" s="16"/>
      <c r="B287" s="16"/>
      <c r="C287" s="16"/>
      <c r="D287" s="16"/>
      <c r="E287" s="16"/>
      <c r="F287" s="17"/>
      <c r="G287" s="17"/>
      <c r="H287" s="18"/>
      <c r="I287" s="16"/>
      <c r="J287" s="16"/>
      <c r="K287" s="16"/>
      <c r="L287" s="19" t="e">
        <f t="shared" si="5"/>
        <v>#DIV/0!</v>
      </c>
      <c r="M287" s="16"/>
      <c r="N287" s="17"/>
      <c r="O287" s="16"/>
    </row>
    <row r="288" spans="1:15" x14ac:dyDescent="0.25">
      <c r="A288" s="16"/>
      <c r="B288" s="16"/>
      <c r="C288" s="16"/>
      <c r="D288" s="16"/>
      <c r="E288" s="16"/>
      <c r="F288" s="17"/>
      <c r="G288" s="17"/>
      <c r="H288" s="18"/>
      <c r="I288" s="16"/>
      <c r="J288" s="16"/>
      <c r="K288" s="16"/>
      <c r="L288" s="19" t="e">
        <f t="shared" si="5"/>
        <v>#DIV/0!</v>
      </c>
      <c r="M288" s="16"/>
      <c r="N288" s="17"/>
      <c r="O288" s="16"/>
    </row>
    <row r="289" spans="1:15" x14ac:dyDescent="0.25">
      <c r="A289" s="16"/>
      <c r="B289" s="16"/>
      <c r="C289" s="16"/>
      <c r="D289" s="16"/>
      <c r="E289" s="16"/>
      <c r="F289" s="17"/>
      <c r="G289" s="17"/>
      <c r="H289" s="18"/>
      <c r="I289" s="16"/>
      <c r="J289" s="16"/>
      <c r="K289" s="16"/>
      <c r="L289" s="19" t="e">
        <f t="shared" si="5"/>
        <v>#DIV/0!</v>
      </c>
      <c r="M289" s="16"/>
      <c r="N289" s="17"/>
      <c r="O289" s="16"/>
    </row>
    <row r="290" spans="1:15" x14ac:dyDescent="0.25">
      <c r="A290" s="16"/>
      <c r="B290" s="16"/>
      <c r="C290" s="16"/>
      <c r="D290" s="16"/>
      <c r="E290" s="16"/>
      <c r="F290" s="17"/>
      <c r="G290" s="17"/>
      <c r="H290" s="18"/>
      <c r="I290" s="16"/>
      <c r="J290" s="16"/>
      <c r="K290" s="16"/>
      <c r="L290" s="19" t="e">
        <f t="shared" si="5"/>
        <v>#DIV/0!</v>
      </c>
      <c r="M290" s="16"/>
      <c r="N290" s="17"/>
      <c r="O290" s="16"/>
    </row>
    <row r="291" spans="1:15" x14ac:dyDescent="0.25">
      <c r="A291" s="16"/>
      <c r="B291" s="16"/>
      <c r="C291" s="16"/>
      <c r="D291" s="16"/>
      <c r="E291" s="16"/>
      <c r="F291" s="17"/>
      <c r="G291" s="17"/>
      <c r="H291" s="18"/>
      <c r="I291" s="16"/>
      <c r="J291" s="16"/>
      <c r="K291" s="16"/>
      <c r="L291" s="19" t="e">
        <f t="shared" si="5"/>
        <v>#DIV/0!</v>
      </c>
      <c r="M291" s="16"/>
      <c r="N291" s="17"/>
      <c r="O291" s="16"/>
    </row>
    <row r="292" spans="1:15" x14ac:dyDescent="0.25">
      <c r="A292" s="16"/>
      <c r="B292" s="16"/>
      <c r="C292" s="16"/>
      <c r="D292" s="16"/>
      <c r="E292" s="16"/>
      <c r="F292" s="17"/>
      <c r="G292" s="17"/>
      <c r="H292" s="18"/>
      <c r="I292" s="16"/>
      <c r="J292" s="16"/>
      <c r="K292" s="16"/>
      <c r="L292" s="19" t="e">
        <f t="shared" si="5"/>
        <v>#DIV/0!</v>
      </c>
      <c r="M292" s="16"/>
      <c r="N292" s="17"/>
      <c r="O292" s="16"/>
    </row>
    <row r="293" spans="1:15" x14ac:dyDescent="0.25">
      <c r="A293" s="16"/>
      <c r="B293" s="16"/>
      <c r="C293" s="16"/>
      <c r="D293" s="16"/>
      <c r="E293" s="16"/>
      <c r="F293" s="17"/>
      <c r="G293" s="17"/>
      <c r="H293" s="18"/>
      <c r="I293" s="16"/>
      <c r="J293" s="16"/>
      <c r="K293" s="16"/>
      <c r="L293" s="19" t="e">
        <f t="shared" si="5"/>
        <v>#DIV/0!</v>
      </c>
      <c r="M293" s="16"/>
      <c r="N293" s="17"/>
      <c r="O293" s="16"/>
    </row>
    <row r="294" spans="1:15" x14ac:dyDescent="0.25">
      <c r="A294" s="16"/>
      <c r="B294" s="16"/>
      <c r="C294" s="16"/>
      <c r="D294" s="16"/>
      <c r="E294" s="16"/>
      <c r="F294" s="17"/>
      <c r="G294" s="17"/>
      <c r="H294" s="18"/>
      <c r="I294" s="16"/>
      <c r="J294" s="16"/>
      <c r="K294" s="16"/>
      <c r="L294" s="19" t="e">
        <f t="shared" si="5"/>
        <v>#DIV/0!</v>
      </c>
      <c r="M294" s="16"/>
      <c r="N294" s="17"/>
      <c r="O294" s="16"/>
    </row>
    <row r="295" spans="1:15" x14ac:dyDescent="0.25">
      <c r="A295" s="16"/>
      <c r="B295" s="16"/>
      <c r="C295" s="16"/>
      <c r="D295" s="16"/>
      <c r="E295" s="16"/>
      <c r="F295" s="17"/>
      <c r="G295" s="17"/>
      <c r="H295" s="18"/>
      <c r="I295" s="16"/>
      <c r="J295" s="16"/>
      <c r="K295" s="16"/>
      <c r="L295" s="19" t="e">
        <f t="shared" si="5"/>
        <v>#DIV/0!</v>
      </c>
      <c r="M295" s="16"/>
      <c r="N295" s="17"/>
      <c r="O295" s="16"/>
    </row>
    <row r="296" spans="1:15" x14ac:dyDescent="0.25">
      <c r="A296" s="16"/>
      <c r="B296" s="16"/>
      <c r="C296" s="16"/>
      <c r="D296" s="16"/>
      <c r="E296" s="16"/>
      <c r="F296" s="17"/>
      <c r="G296" s="17"/>
      <c r="H296" s="18"/>
      <c r="I296" s="16"/>
      <c r="J296" s="16"/>
      <c r="K296" s="16"/>
      <c r="L296" s="19" t="e">
        <f t="shared" ref="L296:L359" si="6">IF((K296/D296)&gt;100%,100%,(K296/D296))</f>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si="6"/>
        <v>#DIV/0!</v>
      </c>
      <c r="M342" s="16"/>
      <c r="N342" s="17"/>
      <c r="O342" s="16"/>
    </row>
    <row r="343" spans="1:15" x14ac:dyDescent="0.25">
      <c r="A343" s="16"/>
      <c r="B343" s="16"/>
      <c r="C343" s="16"/>
      <c r="D343" s="16"/>
      <c r="E343" s="16"/>
      <c r="F343" s="17"/>
      <c r="G343" s="17"/>
      <c r="H343" s="18"/>
      <c r="I343" s="16"/>
      <c r="J343" s="16"/>
      <c r="K343" s="16"/>
      <c r="L343" s="19" t="e">
        <f t="shared" si="6"/>
        <v>#DIV/0!</v>
      </c>
      <c r="M343" s="16"/>
      <c r="N343" s="17"/>
      <c r="O343" s="16"/>
    </row>
    <row r="344" spans="1:15" x14ac:dyDescent="0.25">
      <c r="A344" s="16"/>
      <c r="B344" s="16"/>
      <c r="C344" s="16"/>
      <c r="D344" s="16"/>
      <c r="E344" s="16"/>
      <c r="F344" s="17"/>
      <c r="G344" s="17"/>
      <c r="H344" s="18"/>
      <c r="I344" s="16"/>
      <c r="J344" s="16"/>
      <c r="K344" s="16"/>
      <c r="L344" s="19" t="e">
        <f t="shared" si="6"/>
        <v>#DIV/0!</v>
      </c>
      <c r="M344" s="16"/>
      <c r="N344" s="17"/>
      <c r="O344" s="16"/>
    </row>
    <row r="345" spans="1:15" x14ac:dyDescent="0.25">
      <c r="A345" s="16"/>
      <c r="B345" s="16"/>
      <c r="C345" s="16"/>
      <c r="D345" s="16"/>
      <c r="E345" s="16"/>
      <c r="F345" s="17"/>
      <c r="G345" s="17"/>
      <c r="H345" s="18"/>
      <c r="I345" s="16"/>
      <c r="J345" s="16"/>
      <c r="K345" s="16"/>
      <c r="L345" s="19" t="e">
        <f t="shared" si="6"/>
        <v>#DIV/0!</v>
      </c>
      <c r="M345" s="16"/>
      <c r="N345" s="17"/>
      <c r="O345" s="16"/>
    </row>
    <row r="346" spans="1:15" x14ac:dyDescent="0.25">
      <c r="A346" s="16"/>
      <c r="B346" s="16"/>
      <c r="C346" s="16"/>
      <c r="D346" s="16"/>
      <c r="E346" s="16"/>
      <c r="F346" s="17"/>
      <c r="G346" s="17"/>
      <c r="H346" s="18"/>
      <c r="I346" s="16"/>
      <c r="J346" s="16"/>
      <c r="K346" s="16"/>
      <c r="L346" s="19" t="e">
        <f t="shared" si="6"/>
        <v>#DIV/0!</v>
      </c>
      <c r="M346" s="16"/>
      <c r="N346" s="17"/>
      <c r="O346" s="16"/>
    </row>
    <row r="347" spans="1:15" x14ac:dyDescent="0.25">
      <c r="A347" s="16"/>
      <c r="B347" s="16"/>
      <c r="C347" s="16"/>
      <c r="D347" s="16"/>
      <c r="E347" s="16"/>
      <c r="F347" s="17"/>
      <c r="G347" s="17"/>
      <c r="H347" s="18"/>
      <c r="I347" s="16"/>
      <c r="J347" s="16"/>
      <c r="K347" s="16"/>
      <c r="L347" s="19" t="e">
        <f t="shared" si="6"/>
        <v>#DIV/0!</v>
      </c>
      <c r="M347" s="16"/>
      <c r="N347" s="17"/>
      <c r="O347" s="16"/>
    </row>
    <row r="348" spans="1:15" x14ac:dyDescent="0.25">
      <c r="A348" s="16"/>
      <c r="B348" s="16"/>
      <c r="C348" s="16"/>
      <c r="D348" s="16"/>
      <c r="E348" s="16"/>
      <c r="F348" s="17"/>
      <c r="G348" s="17"/>
      <c r="H348" s="18"/>
      <c r="I348" s="16"/>
      <c r="J348" s="16"/>
      <c r="K348" s="16"/>
      <c r="L348" s="19" t="e">
        <f t="shared" si="6"/>
        <v>#DIV/0!</v>
      </c>
      <c r="M348" s="16"/>
      <c r="N348" s="17"/>
      <c r="O348" s="16"/>
    </row>
    <row r="349" spans="1:15" x14ac:dyDescent="0.25">
      <c r="A349" s="16"/>
      <c r="B349" s="16"/>
      <c r="C349" s="16"/>
      <c r="D349" s="16"/>
      <c r="E349" s="16"/>
      <c r="F349" s="17"/>
      <c r="G349" s="17"/>
      <c r="H349" s="18"/>
      <c r="I349" s="16"/>
      <c r="J349" s="16"/>
      <c r="K349" s="16"/>
      <c r="L349" s="19" t="e">
        <f t="shared" si="6"/>
        <v>#DIV/0!</v>
      </c>
      <c r="M349" s="16"/>
      <c r="N349" s="17"/>
      <c r="O349" s="16"/>
    </row>
    <row r="350" spans="1:15" x14ac:dyDescent="0.25">
      <c r="A350" s="16"/>
      <c r="B350" s="16"/>
      <c r="C350" s="16"/>
      <c r="D350" s="16"/>
      <c r="E350" s="16"/>
      <c r="F350" s="17"/>
      <c r="G350" s="17"/>
      <c r="H350" s="18"/>
      <c r="I350" s="16"/>
      <c r="J350" s="16"/>
      <c r="K350" s="16"/>
      <c r="L350" s="19" t="e">
        <f t="shared" si="6"/>
        <v>#DIV/0!</v>
      </c>
      <c r="M350" s="16"/>
      <c r="N350" s="17"/>
      <c r="O350" s="16"/>
    </row>
    <row r="351" spans="1:15" x14ac:dyDescent="0.25">
      <c r="A351" s="16"/>
      <c r="B351" s="16"/>
      <c r="C351" s="16"/>
      <c r="D351" s="16"/>
      <c r="E351" s="16"/>
      <c r="F351" s="17"/>
      <c r="G351" s="17"/>
      <c r="H351" s="18"/>
      <c r="I351" s="16"/>
      <c r="J351" s="16"/>
      <c r="K351" s="16"/>
      <c r="L351" s="19" t="e">
        <f t="shared" si="6"/>
        <v>#DIV/0!</v>
      </c>
      <c r="M351" s="16"/>
      <c r="N351" s="17"/>
      <c r="O351" s="16"/>
    </row>
    <row r="352" spans="1:15" x14ac:dyDescent="0.25">
      <c r="A352" s="16"/>
      <c r="B352" s="16"/>
      <c r="C352" s="16"/>
      <c r="D352" s="16"/>
      <c r="E352" s="16"/>
      <c r="F352" s="17"/>
      <c r="G352" s="17"/>
      <c r="H352" s="18"/>
      <c r="I352" s="16"/>
      <c r="J352" s="16"/>
      <c r="K352" s="16"/>
      <c r="L352" s="19" t="e">
        <f t="shared" si="6"/>
        <v>#DIV/0!</v>
      </c>
      <c r="M352" s="16"/>
      <c r="N352" s="17"/>
      <c r="O352" s="16"/>
    </row>
    <row r="353" spans="1:15" x14ac:dyDescent="0.25">
      <c r="A353" s="16"/>
      <c r="B353" s="16"/>
      <c r="C353" s="16"/>
      <c r="D353" s="16"/>
      <c r="E353" s="16"/>
      <c r="F353" s="17"/>
      <c r="G353" s="17"/>
      <c r="H353" s="18"/>
      <c r="I353" s="16"/>
      <c r="J353" s="16"/>
      <c r="K353" s="16"/>
      <c r="L353" s="19" t="e">
        <f t="shared" si="6"/>
        <v>#DIV/0!</v>
      </c>
      <c r="M353" s="16"/>
      <c r="N353" s="17"/>
      <c r="O353" s="16"/>
    </row>
    <row r="354" spans="1:15" x14ac:dyDescent="0.25">
      <c r="A354" s="16"/>
      <c r="B354" s="16"/>
      <c r="C354" s="16"/>
      <c r="D354" s="16"/>
      <c r="E354" s="16"/>
      <c r="F354" s="17"/>
      <c r="G354" s="17"/>
      <c r="H354" s="18"/>
      <c r="I354" s="16"/>
      <c r="J354" s="16"/>
      <c r="K354" s="16"/>
      <c r="L354" s="19" t="e">
        <f t="shared" si="6"/>
        <v>#DIV/0!</v>
      </c>
      <c r="M354" s="16"/>
      <c r="N354" s="17"/>
      <c r="O354" s="16"/>
    </row>
    <row r="355" spans="1:15" x14ac:dyDescent="0.25">
      <c r="A355" s="16"/>
      <c r="B355" s="16"/>
      <c r="C355" s="16"/>
      <c r="D355" s="16"/>
      <c r="E355" s="16"/>
      <c r="F355" s="17"/>
      <c r="G355" s="17"/>
      <c r="H355" s="18"/>
      <c r="I355" s="16"/>
      <c r="J355" s="16"/>
      <c r="K355" s="16"/>
      <c r="L355" s="19" t="e">
        <f t="shared" si="6"/>
        <v>#DIV/0!</v>
      </c>
      <c r="M355" s="16"/>
      <c r="N355" s="17"/>
      <c r="O355" s="16"/>
    </row>
    <row r="356" spans="1:15" x14ac:dyDescent="0.25">
      <c r="A356" s="16"/>
      <c r="B356" s="16"/>
      <c r="C356" s="16"/>
      <c r="D356" s="16"/>
      <c r="E356" s="16"/>
      <c r="F356" s="17"/>
      <c r="G356" s="17"/>
      <c r="H356" s="18"/>
      <c r="I356" s="16"/>
      <c r="J356" s="16"/>
      <c r="K356" s="16"/>
      <c r="L356" s="19" t="e">
        <f t="shared" si="6"/>
        <v>#DIV/0!</v>
      </c>
      <c r="M356" s="16"/>
      <c r="N356" s="17"/>
      <c r="O356" s="16"/>
    </row>
    <row r="357" spans="1:15" x14ac:dyDescent="0.25">
      <c r="A357" s="16"/>
      <c r="B357" s="16"/>
      <c r="C357" s="16"/>
      <c r="D357" s="16"/>
      <c r="E357" s="16"/>
      <c r="F357" s="17"/>
      <c r="G357" s="17"/>
      <c r="H357" s="18"/>
      <c r="I357" s="16"/>
      <c r="J357" s="16"/>
      <c r="K357" s="16"/>
      <c r="L357" s="19" t="e">
        <f t="shared" si="6"/>
        <v>#DIV/0!</v>
      </c>
      <c r="M357" s="16"/>
      <c r="N357" s="17"/>
      <c r="O357" s="16"/>
    </row>
    <row r="358" spans="1:15" x14ac:dyDescent="0.25">
      <c r="A358" s="16"/>
      <c r="B358" s="16"/>
      <c r="C358" s="16"/>
      <c r="D358" s="16"/>
      <c r="E358" s="16"/>
      <c r="F358" s="17"/>
      <c r="G358" s="17"/>
      <c r="H358" s="18"/>
      <c r="I358" s="16"/>
      <c r="J358" s="16"/>
      <c r="K358" s="16"/>
      <c r="L358" s="19" t="e">
        <f t="shared" si="6"/>
        <v>#DIV/0!</v>
      </c>
      <c r="M358" s="16"/>
      <c r="N358" s="17"/>
      <c r="O358" s="16"/>
    </row>
    <row r="359" spans="1:15" x14ac:dyDescent="0.25">
      <c r="A359" s="16"/>
      <c r="B359" s="16"/>
      <c r="C359" s="16"/>
      <c r="D359" s="16"/>
      <c r="E359" s="16"/>
      <c r="F359" s="17"/>
      <c r="G359" s="17"/>
      <c r="H359" s="18"/>
      <c r="I359" s="16"/>
      <c r="J359" s="16"/>
      <c r="K359" s="16"/>
      <c r="L359" s="19" t="e">
        <f t="shared" si="6"/>
        <v>#DIV/0!</v>
      </c>
      <c r="M359" s="16"/>
      <c r="N359" s="17"/>
      <c r="O359" s="16"/>
    </row>
    <row r="360" spans="1:15" x14ac:dyDescent="0.25">
      <c r="A360" s="16"/>
      <c r="B360" s="16"/>
      <c r="C360" s="16"/>
      <c r="D360" s="16"/>
      <c r="E360" s="16"/>
      <c r="F360" s="17"/>
      <c r="G360" s="17"/>
      <c r="H360" s="18"/>
      <c r="I360" s="16"/>
      <c r="J360" s="16"/>
      <c r="K360" s="16"/>
      <c r="L360" s="19" t="e">
        <f t="shared" ref="L360:L423" si="7">IF((K360/D360)&gt;100%,100%,(K360/D360))</f>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si="7"/>
        <v>#DIV/0!</v>
      </c>
      <c r="M406" s="16"/>
      <c r="N406" s="17"/>
      <c r="O406" s="16"/>
    </row>
    <row r="407" spans="1:15" x14ac:dyDescent="0.25">
      <c r="A407" s="16"/>
      <c r="B407" s="16"/>
      <c r="C407" s="16"/>
      <c r="D407" s="16"/>
      <c r="E407" s="16"/>
      <c r="F407" s="17"/>
      <c r="G407" s="17"/>
      <c r="H407" s="18"/>
      <c r="I407" s="16"/>
      <c r="J407" s="16"/>
      <c r="K407" s="16"/>
      <c r="L407" s="19" t="e">
        <f t="shared" si="7"/>
        <v>#DIV/0!</v>
      </c>
      <c r="M407" s="16"/>
      <c r="N407" s="17"/>
      <c r="O407" s="16"/>
    </row>
    <row r="408" spans="1:15" x14ac:dyDescent="0.25">
      <c r="A408" s="16"/>
      <c r="B408" s="16"/>
      <c r="C408" s="16"/>
      <c r="D408" s="16"/>
      <c r="E408" s="16"/>
      <c r="F408" s="17"/>
      <c r="G408" s="17"/>
      <c r="H408" s="18"/>
      <c r="I408" s="16"/>
      <c r="J408" s="16"/>
      <c r="K408" s="16"/>
      <c r="L408" s="19" t="e">
        <f t="shared" si="7"/>
        <v>#DIV/0!</v>
      </c>
      <c r="M408" s="16"/>
      <c r="N408" s="17"/>
      <c r="O408" s="16"/>
    </row>
    <row r="409" spans="1:15" x14ac:dyDescent="0.25">
      <c r="A409" s="16"/>
      <c r="B409" s="16"/>
      <c r="C409" s="16"/>
      <c r="D409" s="16"/>
      <c r="E409" s="16"/>
      <c r="F409" s="17"/>
      <c r="G409" s="17"/>
      <c r="H409" s="18"/>
      <c r="I409" s="16"/>
      <c r="J409" s="16"/>
      <c r="K409" s="16"/>
      <c r="L409" s="19" t="e">
        <f t="shared" si="7"/>
        <v>#DIV/0!</v>
      </c>
      <c r="M409" s="16"/>
      <c r="N409" s="17"/>
      <c r="O409" s="16"/>
    </row>
    <row r="410" spans="1:15" x14ac:dyDescent="0.25">
      <c r="A410" s="16"/>
      <c r="B410" s="16"/>
      <c r="C410" s="16"/>
      <c r="D410" s="16"/>
      <c r="E410" s="16"/>
      <c r="F410" s="17"/>
      <c r="G410" s="17"/>
      <c r="H410" s="18"/>
      <c r="I410" s="16"/>
      <c r="J410" s="16"/>
      <c r="K410" s="16"/>
      <c r="L410" s="19" t="e">
        <f t="shared" si="7"/>
        <v>#DIV/0!</v>
      </c>
      <c r="M410" s="16"/>
      <c r="N410" s="17"/>
      <c r="O410" s="16"/>
    </row>
    <row r="411" spans="1:15" x14ac:dyDescent="0.25">
      <c r="A411" s="16"/>
      <c r="B411" s="16"/>
      <c r="C411" s="16"/>
      <c r="D411" s="16"/>
      <c r="E411" s="16"/>
      <c r="F411" s="17"/>
      <c r="G411" s="17"/>
      <c r="H411" s="18"/>
      <c r="I411" s="16"/>
      <c r="J411" s="16"/>
      <c r="K411" s="16"/>
      <c r="L411" s="19" t="e">
        <f t="shared" si="7"/>
        <v>#DIV/0!</v>
      </c>
      <c r="M411" s="16"/>
      <c r="N411" s="17"/>
      <c r="O411" s="16"/>
    </row>
    <row r="412" spans="1:15" x14ac:dyDescent="0.25">
      <c r="A412" s="16"/>
      <c r="B412" s="16"/>
      <c r="C412" s="16"/>
      <c r="D412" s="16"/>
      <c r="E412" s="16"/>
      <c r="F412" s="17"/>
      <c r="G412" s="17"/>
      <c r="H412" s="18"/>
      <c r="I412" s="16"/>
      <c r="J412" s="16"/>
      <c r="K412" s="16"/>
      <c r="L412" s="19" t="e">
        <f t="shared" si="7"/>
        <v>#DIV/0!</v>
      </c>
      <c r="M412" s="16"/>
      <c r="N412" s="17"/>
      <c r="O412" s="16"/>
    </row>
    <row r="413" spans="1:15" x14ac:dyDescent="0.25">
      <c r="A413" s="16"/>
      <c r="B413" s="16"/>
      <c r="C413" s="16"/>
      <c r="D413" s="16"/>
      <c r="E413" s="16"/>
      <c r="F413" s="17"/>
      <c r="G413" s="17"/>
      <c r="H413" s="18"/>
      <c r="I413" s="16"/>
      <c r="J413" s="16"/>
      <c r="K413" s="16"/>
      <c r="L413" s="19" t="e">
        <f t="shared" si="7"/>
        <v>#DIV/0!</v>
      </c>
      <c r="M413" s="16"/>
      <c r="N413" s="17"/>
      <c r="O413" s="16"/>
    </row>
    <row r="414" spans="1:15" x14ac:dyDescent="0.25">
      <c r="A414" s="16"/>
      <c r="B414" s="16"/>
      <c r="C414" s="16"/>
      <c r="D414" s="16"/>
      <c r="E414" s="16"/>
      <c r="F414" s="17"/>
      <c r="G414" s="17"/>
      <c r="H414" s="18"/>
      <c r="I414" s="16"/>
      <c r="J414" s="16"/>
      <c r="K414" s="16"/>
      <c r="L414" s="19" t="e">
        <f t="shared" si="7"/>
        <v>#DIV/0!</v>
      </c>
      <c r="M414" s="16"/>
      <c r="N414" s="17"/>
      <c r="O414" s="16"/>
    </row>
    <row r="415" spans="1:15" x14ac:dyDescent="0.25">
      <c r="A415" s="16"/>
      <c r="B415" s="16"/>
      <c r="C415" s="16"/>
      <c r="D415" s="16"/>
      <c r="E415" s="16"/>
      <c r="F415" s="17"/>
      <c r="G415" s="17"/>
      <c r="H415" s="18"/>
      <c r="I415" s="16"/>
      <c r="J415" s="16"/>
      <c r="K415" s="16"/>
      <c r="L415" s="19" t="e">
        <f t="shared" si="7"/>
        <v>#DIV/0!</v>
      </c>
      <c r="M415" s="16"/>
      <c r="N415" s="17"/>
      <c r="O415" s="16"/>
    </row>
    <row r="416" spans="1:15" x14ac:dyDescent="0.25">
      <c r="A416" s="16"/>
      <c r="B416" s="16"/>
      <c r="C416" s="16"/>
      <c r="D416" s="16"/>
      <c r="E416" s="16"/>
      <c r="F416" s="17"/>
      <c r="G416" s="17"/>
      <c r="H416" s="18"/>
      <c r="I416" s="16"/>
      <c r="J416" s="16"/>
      <c r="K416" s="16"/>
      <c r="L416" s="19" t="e">
        <f t="shared" si="7"/>
        <v>#DIV/0!</v>
      </c>
      <c r="M416" s="16"/>
      <c r="N416" s="17"/>
      <c r="O416" s="16"/>
    </row>
    <row r="417" spans="1:15" x14ac:dyDescent="0.25">
      <c r="A417" s="16"/>
      <c r="B417" s="16"/>
      <c r="C417" s="16"/>
      <c r="D417" s="16"/>
      <c r="E417" s="16"/>
      <c r="F417" s="17"/>
      <c r="G417" s="17"/>
      <c r="H417" s="18"/>
      <c r="I417" s="16"/>
      <c r="J417" s="16"/>
      <c r="K417" s="16"/>
      <c r="L417" s="19" t="e">
        <f t="shared" si="7"/>
        <v>#DIV/0!</v>
      </c>
      <c r="M417" s="16"/>
      <c r="N417" s="17"/>
      <c r="O417" s="16"/>
    </row>
    <row r="418" spans="1:15" x14ac:dyDescent="0.25">
      <c r="A418" s="16"/>
      <c r="B418" s="16"/>
      <c r="C418" s="16"/>
      <c r="D418" s="16"/>
      <c r="E418" s="16"/>
      <c r="F418" s="17"/>
      <c r="G418" s="17"/>
      <c r="H418" s="18"/>
      <c r="I418" s="16"/>
      <c r="J418" s="16"/>
      <c r="K418" s="16"/>
      <c r="L418" s="19" t="e">
        <f t="shared" si="7"/>
        <v>#DIV/0!</v>
      </c>
      <c r="M418" s="16"/>
      <c r="N418" s="17"/>
      <c r="O418" s="16"/>
    </row>
    <row r="419" spans="1:15" x14ac:dyDescent="0.25">
      <c r="A419" s="16"/>
      <c r="B419" s="16"/>
      <c r="C419" s="16"/>
      <c r="D419" s="16"/>
      <c r="E419" s="16"/>
      <c r="F419" s="17"/>
      <c r="G419" s="17"/>
      <c r="H419" s="18"/>
      <c r="I419" s="16"/>
      <c r="J419" s="16"/>
      <c r="K419" s="16"/>
      <c r="L419" s="19" t="e">
        <f t="shared" si="7"/>
        <v>#DIV/0!</v>
      </c>
      <c r="M419" s="16"/>
      <c r="N419" s="17"/>
      <c r="O419" s="16"/>
    </row>
    <row r="420" spans="1:15" x14ac:dyDescent="0.25">
      <c r="A420" s="16"/>
      <c r="B420" s="16"/>
      <c r="C420" s="16"/>
      <c r="D420" s="16"/>
      <c r="E420" s="16"/>
      <c r="F420" s="17"/>
      <c r="G420" s="17"/>
      <c r="H420" s="18"/>
      <c r="I420" s="16"/>
      <c r="J420" s="16"/>
      <c r="K420" s="16"/>
      <c r="L420" s="19" t="e">
        <f t="shared" si="7"/>
        <v>#DIV/0!</v>
      </c>
      <c r="M420" s="16"/>
      <c r="N420" s="17"/>
      <c r="O420" s="16"/>
    </row>
    <row r="421" spans="1:15" x14ac:dyDescent="0.25">
      <c r="A421" s="16"/>
      <c r="B421" s="16"/>
      <c r="C421" s="16"/>
      <c r="D421" s="16"/>
      <c r="E421" s="16"/>
      <c r="F421" s="17"/>
      <c r="G421" s="17"/>
      <c r="H421" s="18"/>
      <c r="I421" s="16"/>
      <c r="J421" s="16"/>
      <c r="K421" s="16"/>
      <c r="L421" s="19" t="e">
        <f t="shared" si="7"/>
        <v>#DIV/0!</v>
      </c>
      <c r="M421" s="16"/>
      <c r="N421" s="17"/>
      <c r="O421" s="16"/>
    </row>
    <row r="422" spans="1:15" x14ac:dyDescent="0.25">
      <c r="A422" s="16"/>
      <c r="B422" s="16"/>
      <c r="C422" s="16"/>
      <c r="D422" s="16"/>
      <c r="E422" s="16"/>
      <c r="F422" s="17"/>
      <c r="G422" s="17"/>
      <c r="H422" s="18"/>
      <c r="I422" s="16"/>
      <c r="J422" s="16"/>
      <c r="K422" s="16"/>
      <c r="L422" s="19" t="e">
        <f t="shared" si="7"/>
        <v>#DIV/0!</v>
      </c>
      <c r="M422" s="16"/>
      <c r="N422" s="17"/>
      <c r="O422" s="16"/>
    </row>
    <row r="423" spans="1:15" x14ac:dyDescent="0.25">
      <c r="A423" s="16"/>
      <c r="B423" s="16"/>
      <c r="C423" s="16"/>
      <c r="D423" s="16"/>
      <c r="E423" s="16"/>
      <c r="F423" s="17"/>
      <c r="G423" s="17"/>
      <c r="H423" s="18"/>
      <c r="I423" s="16"/>
      <c r="J423" s="16"/>
      <c r="K423" s="16"/>
      <c r="L423" s="19" t="e">
        <f t="shared" si="7"/>
        <v>#DIV/0!</v>
      </c>
      <c r="M423" s="16"/>
      <c r="N423" s="17"/>
      <c r="O423" s="16"/>
    </row>
    <row r="424" spans="1:15" x14ac:dyDescent="0.25">
      <c r="A424" s="16"/>
      <c r="B424" s="16"/>
      <c r="C424" s="16"/>
      <c r="D424" s="16"/>
      <c r="E424" s="16"/>
      <c r="F424" s="17"/>
      <c r="G424" s="17"/>
      <c r="H424" s="18"/>
      <c r="I424" s="16"/>
      <c r="J424" s="16"/>
      <c r="K424" s="16"/>
      <c r="L424" s="19" t="e">
        <f t="shared" ref="L424:L487" si="8">IF((K424/D424)&gt;100%,100%,(K424/D424))</f>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si="8"/>
        <v>#DIV/0!</v>
      </c>
      <c r="M470" s="16"/>
      <c r="N470" s="17"/>
      <c r="O470" s="16"/>
    </row>
    <row r="471" spans="1:15" x14ac:dyDescent="0.25">
      <c r="A471" s="16"/>
      <c r="B471" s="16"/>
      <c r="C471" s="16"/>
      <c r="D471" s="16"/>
      <c r="E471" s="16"/>
      <c r="F471" s="17"/>
      <c r="G471" s="17"/>
      <c r="H471" s="18"/>
      <c r="I471" s="16"/>
      <c r="J471" s="16"/>
      <c r="K471" s="16"/>
      <c r="L471" s="19" t="e">
        <f t="shared" si="8"/>
        <v>#DIV/0!</v>
      </c>
      <c r="M471" s="16"/>
      <c r="N471" s="17"/>
      <c r="O471" s="16"/>
    </row>
    <row r="472" spans="1:15" x14ac:dyDescent="0.25">
      <c r="A472" s="16"/>
      <c r="B472" s="16"/>
      <c r="C472" s="16"/>
      <c r="D472" s="16"/>
      <c r="E472" s="16"/>
      <c r="F472" s="17"/>
      <c r="G472" s="17"/>
      <c r="H472" s="18"/>
      <c r="I472" s="16"/>
      <c r="J472" s="16"/>
      <c r="K472" s="16"/>
      <c r="L472" s="19" t="e">
        <f t="shared" si="8"/>
        <v>#DIV/0!</v>
      </c>
      <c r="M472" s="16"/>
      <c r="N472" s="17"/>
      <c r="O472" s="16"/>
    </row>
    <row r="473" spans="1:15" x14ac:dyDescent="0.25">
      <c r="A473" s="16"/>
      <c r="B473" s="16"/>
      <c r="C473" s="16"/>
      <c r="D473" s="16"/>
      <c r="E473" s="16"/>
      <c r="F473" s="17"/>
      <c r="G473" s="17"/>
      <c r="H473" s="18"/>
      <c r="I473" s="16"/>
      <c r="J473" s="16"/>
      <c r="K473" s="16"/>
      <c r="L473" s="19" t="e">
        <f t="shared" si="8"/>
        <v>#DIV/0!</v>
      </c>
      <c r="M473" s="16"/>
      <c r="N473" s="17"/>
      <c r="O473" s="16"/>
    </row>
    <row r="474" spans="1:15" x14ac:dyDescent="0.25">
      <c r="A474" s="16"/>
      <c r="B474" s="16"/>
      <c r="C474" s="16"/>
      <c r="D474" s="16"/>
      <c r="E474" s="16"/>
      <c r="F474" s="17"/>
      <c r="G474" s="17"/>
      <c r="H474" s="18"/>
      <c r="I474" s="16"/>
      <c r="J474" s="16"/>
      <c r="K474" s="16"/>
      <c r="L474" s="19" t="e">
        <f t="shared" si="8"/>
        <v>#DIV/0!</v>
      </c>
      <c r="M474" s="16"/>
      <c r="N474" s="17"/>
      <c r="O474" s="16"/>
    </row>
    <row r="475" spans="1:15" x14ac:dyDescent="0.25">
      <c r="A475" s="16"/>
      <c r="B475" s="16"/>
      <c r="C475" s="16"/>
      <c r="D475" s="16"/>
      <c r="E475" s="16"/>
      <c r="F475" s="17"/>
      <c r="G475" s="17"/>
      <c r="H475" s="18"/>
      <c r="I475" s="16"/>
      <c r="J475" s="16"/>
      <c r="K475" s="16"/>
      <c r="L475" s="19" t="e">
        <f t="shared" si="8"/>
        <v>#DIV/0!</v>
      </c>
      <c r="M475" s="16"/>
      <c r="N475" s="17"/>
      <c r="O475" s="16"/>
    </row>
    <row r="476" spans="1:15" x14ac:dyDescent="0.25">
      <c r="A476" s="16"/>
      <c r="B476" s="16"/>
      <c r="C476" s="16"/>
      <c r="D476" s="16"/>
      <c r="E476" s="16"/>
      <c r="F476" s="17"/>
      <c r="G476" s="17"/>
      <c r="H476" s="18"/>
      <c r="I476" s="16"/>
      <c r="J476" s="16"/>
      <c r="K476" s="16"/>
      <c r="L476" s="19" t="e">
        <f t="shared" si="8"/>
        <v>#DIV/0!</v>
      </c>
      <c r="M476" s="16"/>
      <c r="N476" s="17"/>
      <c r="O476" s="16"/>
    </row>
    <row r="477" spans="1:15" x14ac:dyDescent="0.25">
      <c r="A477" s="16"/>
      <c r="B477" s="16"/>
      <c r="C477" s="16"/>
      <c r="D477" s="16"/>
      <c r="E477" s="16"/>
      <c r="F477" s="17"/>
      <c r="G477" s="17"/>
      <c r="H477" s="18"/>
      <c r="I477" s="16"/>
      <c r="J477" s="16"/>
      <c r="K477" s="16"/>
      <c r="L477" s="19" t="e">
        <f t="shared" si="8"/>
        <v>#DIV/0!</v>
      </c>
      <c r="M477" s="16"/>
      <c r="N477" s="17"/>
      <c r="O477" s="16"/>
    </row>
    <row r="478" spans="1:15" x14ac:dyDescent="0.25">
      <c r="A478" s="16"/>
      <c r="B478" s="16"/>
      <c r="C478" s="16"/>
      <c r="D478" s="16"/>
      <c r="E478" s="16"/>
      <c r="F478" s="17"/>
      <c r="G478" s="17"/>
      <c r="H478" s="18"/>
      <c r="I478" s="16"/>
      <c r="J478" s="16"/>
      <c r="K478" s="16"/>
      <c r="L478" s="19" t="e">
        <f t="shared" si="8"/>
        <v>#DIV/0!</v>
      </c>
      <c r="M478" s="16"/>
      <c r="N478" s="17"/>
      <c r="O478" s="16"/>
    </row>
    <row r="479" spans="1:15" x14ac:dyDescent="0.25">
      <c r="A479" s="16"/>
      <c r="B479" s="16"/>
      <c r="C479" s="16"/>
      <c r="D479" s="16"/>
      <c r="E479" s="16"/>
      <c r="F479" s="17"/>
      <c r="G479" s="17"/>
      <c r="H479" s="18"/>
      <c r="I479" s="16"/>
      <c r="J479" s="16"/>
      <c r="K479" s="16"/>
      <c r="L479" s="19" t="e">
        <f t="shared" si="8"/>
        <v>#DIV/0!</v>
      </c>
      <c r="M479" s="16"/>
      <c r="N479" s="17"/>
      <c r="O479" s="16"/>
    </row>
    <row r="480" spans="1:15" x14ac:dyDescent="0.25">
      <c r="A480" s="16"/>
      <c r="B480" s="16"/>
      <c r="C480" s="16"/>
      <c r="D480" s="16"/>
      <c r="E480" s="16"/>
      <c r="F480" s="17"/>
      <c r="G480" s="17"/>
      <c r="H480" s="18"/>
      <c r="I480" s="16"/>
      <c r="J480" s="16"/>
      <c r="K480" s="16"/>
      <c r="L480" s="19" t="e">
        <f t="shared" si="8"/>
        <v>#DIV/0!</v>
      </c>
      <c r="M480" s="16"/>
      <c r="N480" s="17"/>
      <c r="O480" s="16"/>
    </row>
    <row r="481" spans="1:15" x14ac:dyDescent="0.25">
      <c r="A481" s="16"/>
      <c r="B481" s="16"/>
      <c r="C481" s="16"/>
      <c r="D481" s="16"/>
      <c r="E481" s="16"/>
      <c r="F481" s="17"/>
      <c r="G481" s="17"/>
      <c r="H481" s="18"/>
      <c r="I481" s="16"/>
      <c r="J481" s="16"/>
      <c r="K481" s="16"/>
      <c r="L481" s="19" t="e">
        <f t="shared" si="8"/>
        <v>#DIV/0!</v>
      </c>
      <c r="M481" s="16"/>
      <c r="N481" s="17"/>
      <c r="O481" s="16"/>
    </row>
    <row r="482" spans="1:15" x14ac:dyDescent="0.25">
      <c r="A482" s="16"/>
      <c r="B482" s="16"/>
      <c r="C482" s="16"/>
      <c r="D482" s="16"/>
      <c r="E482" s="16"/>
      <c r="F482" s="17"/>
      <c r="G482" s="17"/>
      <c r="H482" s="18"/>
      <c r="I482" s="16"/>
      <c r="J482" s="16"/>
      <c r="K482" s="16"/>
      <c r="L482" s="19" t="e">
        <f t="shared" si="8"/>
        <v>#DIV/0!</v>
      </c>
      <c r="M482" s="16"/>
      <c r="N482" s="17"/>
      <c r="O482" s="16"/>
    </row>
    <row r="483" spans="1:15" x14ac:dyDescent="0.25">
      <c r="A483" s="16"/>
      <c r="B483" s="16"/>
      <c r="C483" s="16"/>
      <c r="D483" s="16"/>
      <c r="E483" s="16"/>
      <c r="F483" s="17"/>
      <c r="G483" s="17"/>
      <c r="H483" s="18"/>
      <c r="I483" s="16"/>
      <c r="J483" s="16"/>
      <c r="K483" s="16"/>
      <c r="L483" s="19" t="e">
        <f t="shared" si="8"/>
        <v>#DIV/0!</v>
      </c>
      <c r="M483" s="16"/>
      <c r="N483" s="17"/>
      <c r="O483" s="16"/>
    </row>
    <row r="484" spans="1:15" x14ac:dyDescent="0.25">
      <c r="A484" s="16"/>
      <c r="B484" s="16"/>
      <c r="C484" s="16"/>
      <c r="D484" s="16"/>
      <c r="E484" s="16"/>
      <c r="F484" s="17"/>
      <c r="G484" s="17"/>
      <c r="H484" s="18"/>
      <c r="I484" s="16"/>
      <c r="J484" s="16"/>
      <c r="K484" s="16"/>
      <c r="L484" s="19" t="e">
        <f t="shared" si="8"/>
        <v>#DIV/0!</v>
      </c>
      <c r="M484" s="16"/>
      <c r="N484" s="17"/>
      <c r="O484" s="16"/>
    </row>
    <row r="485" spans="1:15" x14ac:dyDescent="0.25">
      <c r="A485" s="16"/>
      <c r="B485" s="16"/>
      <c r="C485" s="16"/>
      <c r="D485" s="16"/>
      <c r="E485" s="16"/>
      <c r="F485" s="17"/>
      <c r="G485" s="17"/>
      <c r="H485" s="18"/>
      <c r="I485" s="16"/>
      <c r="J485" s="16"/>
      <c r="K485" s="16"/>
      <c r="L485" s="19" t="e">
        <f t="shared" si="8"/>
        <v>#DIV/0!</v>
      </c>
      <c r="M485" s="16"/>
      <c r="N485" s="17"/>
      <c r="O485" s="16"/>
    </row>
    <row r="486" spans="1:15" x14ac:dyDescent="0.25">
      <c r="A486" s="16"/>
      <c r="B486" s="16"/>
      <c r="C486" s="16"/>
      <c r="D486" s="16"/>
      <c r="E486" s="16"/>
      <c r="F486" s="17"/>
      <c r="G486" s="17"/>
      <c r="H486" s="18"/>
      <c r="I486" s="16"/>
      <c r="J486" s="16"/>
      <c r="K486" s="16"/>
      <c r="L486" s="19" t="e">
        <f t="shared" si="8"/>
        <v>#DIV/0!</v>
      </c>
      <c r="M486" s="16"/>
      <c r="N486" s="17"/>
      <c r="O486" s="16"/>
    </row>
    <row r="487" spans="1:15" x14ac:dyDescent="0.25">
      <c r="A487" s="16"/>
      <c r="B487" s="16"/>
      <c r="C487" s="16"/>
      <c r="D487" s="16"/>
      <c r="E487" s="16"/>
      <c r="F487" s="17"/>
      <c r="G487" s="17"/>
      <c r="H487" s="18"/>
      <c r="I487" s="16"/>
      <c r="J487" s="16"/>
      <c r="K487" s="16"/>
      <c r="L487" s="19" t="e">
        <f t="shared" si="8"/>
        <v>#DIV/0!</v>
      </c>
      <c r="M487" s="16"/>
      <c r="N487" s="17"/>
      <c r="O487" s="16"/>
    </row>
    <row r="488" spans="1:15" x14ac:dyDescent="0.25">
      <c r="A488" s="16"/>
      <c r="B488" s="16"/>
      <c r="C488" s="16"/>
      <c r="D488" s="16"/>
      <c r="E488" s="16"/>
      <c r="F488" s="17"/>
      <c r="G488" s="17"/>
      <c r="H488" s="18"/>
      <c r="I488" s="16"/>
      <c r="J488" s="16"/>
      <c r="K488" s="16"/>
      <c r="L488" s="19" t="e">
        <f t="shared" ref="L488:L551" si="9">IF((K488/D488)&gt;100%,100%,(K488/D488))</f>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si="9"/>
        <v>#DIV/0!</v>
      </c>
      <c r="M534" s="16"/>
      <c r="N534" s="17"/>
      <c r="O534" s="16"/>
    </row>
    <row r="535" spans="1:15" x14ac:dyDescent="0.25">
      <c r="A535" s="16"/>
      <c r="B535" s="16"/>
      <c r="C535" s="16"/>
      <c r="D535" s="16"/>
      <c r="E535" s="16"/>
      <c r="F535" s="17"/>
      <c r="G535" s="17"/>
      <c r="H535" s="18"/>
      <c r="I535" s="16"/>
      <c r="J535" s="16"/>
      <c r="K535" s="16"/>
      <c r="L535" s="19" t="e">
        <f t="shared" si="9"/>
        <v>#DIV/0!</v>
      </c>
      <c r="M535" s="16"/>
      <c r="N535" s="17"/>
      <c r="O535" s="16"/>
    </row>
    <row r="536" spans="1:15" x14ac:dyDescent="0.25">
      <c r="A536" s="16"/>
      <c r="B536" s="16"/>
      <c r="C536" s="16"/>
      <c r="D536" s="16"/>
      <c r="E536" s="16"/>
      <c r="F536" s="17"/>
      <c r="G536" s="17"/>
      <c r="H536" s="18"/>
      <c r="I536" s="16"/>
      <c r="J536" s="16"/>
      <c r="K536" s="16"/>
      <c r="L536" s="19" t="e">
        <f t="shared" si="9"/>
        <v>#DIV/0!</v>
      </c>
      <c r="M536" s="16"/>
      <c r="N536" s="17"/>
      <c r="O536" s="16"/>
    </row>
    <row r="537" spans="1:15" x14ac:dyDescent="0.25">
      <c r="A537" s="16"/>
      <c r="B537" s="16"/>
      <c r="C537" s="16"/>
      <c r="D537" s="16"/>
      <c r="E537" s="16"/>
      <c r="F537" s="17"/>
      <c r="G537" s="17"/>
      <c r="H537" s="18"/>
      <c r="I537" s="16"/>
      <c r="J537" s="16"/>
      <c r="K537" s="16"/>
      <c r="L537" s="19" t="e">
        <f t="shared" si="9"/>
        <v>#DIV/0!</v>
      </c>
      <c r="M537" s="16"/>
      <c r="N537" s="17"/>
      <c r="O537" s="16"/>
    </row>
    <row r="538" spans="1:15" x14ac:dyDescent="0.25">
      <c r="A538" s="16"/>
      <c r="B538" s="16"/>
      <c r="C538" s="16"/>
      <c r="D538" s="16"/>
      <c r="E538" s="16"/>
      <c r="F538" s="17"/>
      <c r="G538" s="17"/>
      <c r="H538" s="18"/>
      <c r="I538" s="16"/>
      <c r="J538" s="16"/>
      <c r="K538" s="16"/>
      <c r="L538" s="19" t="e">
        <f t="shared" si="9"/>
        <v>#DIV/0!</v>
      </c>
      <c r="M538" s="16"/>
      <c r="N538" s="17"/>
      <c r="O538" s="16"/>
    </row>
    <row r="539" spans="1:15" x14ac:dyDescent="0.25">
      <c r="A539" s="16"/>
      <c r="B539" s="16"/>
      <c r="C539" s="16"/>
      <c r="D539" s="16"/>
      <c r="E539" s="16"/>
      <c r="F539" s="17"/>
      <c r="G539" s="17"/>
      <c r="H539" s="18"/>
      <c r="I539" s="16"/>
      <c r="J539" s="16"/>
      <c r="K539" s="16"/>
      <c r="L539" s="19" t="e">
        <f t="shared" si="9"/>
        <v>#DIV/0!</v>
      </c>
      <c r="M539" s="16"/>
      <c r="N539" s="17"/>
      <c r="O539" s="16"/>
    </row>
    <row r="540" spans="1:15" x14ac:dyDescent="0.25">
      <c r="A540" s="16"/>
      <c r="B540" s="16"/>
      <c r="C540" s="16"/>
      <c r="D540" s="16"/>
      <c r="E540" s="16"/>
      <c r="F540" s="17"/>
      <c r="G540" s="17"/>
      <c r="H540" s="18"/>
      <c r="I540" s="16"/>
      <c r="J540" s="16"/>
      <c r="K540" s="16"/>
      <c r="L540" s="19" t="e">
        <f t="shared" si="9"/>
        <v>#DIV/0!</v>
      </c>
      <c r="M540" s="16"/>
      <c r="N540" s="17"/>
      <c r="O540" s="16"/>
    </row>
    <row r="541" spans="1:15" x14ac:dyDescent="0.25">
      <c r="A541" s="16"/>
      <c r="B541" s="16"/>
      <c r="C541" s="16"/>
      <c r="D541" s="16"/>
      <c r="E541" s="16"/>
      <c r="F541" s="17"/>
      <c r="G541" s="17"/>
      <c r="H541" s="18"/>
      <c r="I541" s="16"/>
      <c r="J541" s="16"/>
      <c r="K541" s="16"/>
      <c r="L541" s="19" t="e">
        <f t="shared" si="9"/>
        <v>#DIV/0!</v>
      </c>
      <c r="M541" s="16"/>
      <c r="N541" s="17"/>
      <c r="O541" s="16"/>
    </row>
    <row r="542" spans="1:15" x14ac:dyDescent="0.25">
      <c r="A542" s="16"/>
      <c r="B542" s="16"/>
      <c r="C542" s="16"/>
      <c r="D542" s="16"/>
      <c r="E542" s="16"/>
      <c r="F542" s="17"/>
      <c r="G542" s="17"/>
      <c r="H542" s="18"/>
      <c r="I542" s="16"/>
      <c r="J542" s="16"/>
      <c r="K542" s="16"/>
      <c r="L542" s="19" t="e">
        <f t="shared" si="9"/>
        <v>#DIV/0!</v>
      </c>
      <c r="M542" s="16"/>
      <c r="N542" s="17"/>
      <c r="O542" s="16"/>
    </row>
    <row r="543" spans="1:15" x14ac:dyDescent="0.25">
      <c r="A543" s="16"/>
      <c r="B543" s="16"/>
      <c r="C543" s="16"/>
      <c r="D543" s="16"/>
      <c r="E543" s="16"/>
      <c r="F543" s="17"/>
      <c r="G543" s="17"/>
      <c r="H543" s="18"/>
      <c r="I543" s="16"/>
      <c r="J543" s="16"/>
      <c r="K543" s="16"/>
      <c r="L543" s="19" t="e">
        <f t="shared" si="9"/>
        <v>#DIV/0!</v>
      </c>
      <c r="M543" s="16"/>
      <c r="N543" s="17"/>
      <c r="O543" s="16"/>
    </row>
    <row r="544" spans="1:15" x14ac:dyDescent="0.25">
      <c r="A544" s="16"/>
      <c r="B544" s="16"/>
      <c r="C544" s="16"/>
      <c r="D544" s="16"/>
      <c r="E544" s="16"/>
      <c r="F544" s="17"/>
      <c r="G544" s="17"/>
      <c r="H544" s="18"/>
      <c r="I544" s="16"/>
      <c r="J544" s="16"/>
      <c r="K544" s="16"/>
      <c r="L544" s="19" t="e">
        <f t="shared" si="9"/>
        <v>#DIV/0!</v>
      </c>
      <c r="M544" s="16"/>
      <c r="N544" s="17"/>
      <c r="O544" s="16"/>
    </row>
    <row r="545" spans="1:15" x14ac:dyDescent="0.25">
      <c r="A545" s="16"/>
      <c r="B545" s="16"/>
      <c r="C545" s="16"/>
      <c r="D545" s="16"/>
      <c r="E545" s="16"/>
      <c r="F545" s="17"/>
      <c r="G545" s="17"/>
      <c r="H545" s="18"/>
      <c r="I545" s="16"/>
      <c r="J545" s="16"/>
      <c r="K545" s="16"/>
      <c r="L545" s="19" t="e">
        <f t="shared" si="9"/>
        <v>#DIV/0!</v>
      </c>
      <c r="M545" s="16"/>
      <c r="N545" s="17"/>
      <c r="O545" s="16"/>
    </row>
    <row r="546" spans="1:15" x14ac:dyDescent="0.25">
      <c r="A546" s="16"/>
      <c r="B546" s="16"/>
      <c r="C546" s="16"/>
      <c r="D546" s="16"/>
      <c r="E546" s="16"/>
      <c r="F546" s="17"/>
      <c r="G546" s="17"/>
      <c r="H546" s="18"/>
      <c r="I546" s="16"/>
      <c r="J546" s="16"/>
      <c r="K546" s="16"/>
      <c r="L546" s="19" t="e">
        <f t="shared" si="9"/>
        <v>#DIV/0!</v>
      </c>
      <c r="M546" s="16"/>
      <c r="N546" s="17"/>
      <c r="O546" s="16"/>
    </row>
    <row r="547" spans="1:15" x14ac:dyDescent="0.25">
      <c r="A547" s="16"/>
      <c r="B547" s="16"/>
      <c r="C547" s="16"/>
      <c r="D547" s="16"/>
      <c r="E547" s="16"/>
      <c r="F547" s="17"/>
      <c r="G547" s="17"/>
      <c r="H547" s="18"/>
      <c r="I547" s="16"/>
      <c r="J547" s="16"/>
      <c r="K547" s="16"/>
      <c r="L547" s="19" t="e">
        <f t="shared" si="9"/>
        <v>#DIV/0!</v>
      </c>
      <c r="M547" s="16"/>
      <c r="N547" s="17"/>
      <c r="O547" s="16"/>
    </row>
    <row r="548" spans="1:15" x14ac:dyDescent="0.25">
      <c r="A548" s="16"/>
      <c r="B548" s="16"/>
      <c r="C548" s="16"/>
      <c r="D548" s="16"/>
      <c r="E548" s="16"/>
      <c r="F548" s="17"/>
      <c r="G548" s="17"/>
      <c r="H548" s="18"/>
      <c r="I548" s="16"/>
      <c r="J548" s="16"/>
      <c r="K548" s="16"/>
      <c r="L548" s="19" t="e">
        <f t="shared" si="9"/>
        <v>#DIV/0!</v>
      </c>
      <c r="M548" s="16"/>
      <c r="N548" s="17"/>
      <c r="O548" s="16"/>
    </row>
    <row r="549" spans="1:15" x14ac:dyDescent="0.25">
      <c r="A549" s="16"/>
      <c r="B549" s="16"/>
      <c r="C549" s="16"/>
      <c r="D549" s="16"/>
      <c r="E549" s="16"/>
      <c r="F549" s="17"/>
      <c r="G549" s="17"/>
      <c r="H549" s="18"/>
      <c r="I549" s="16"/>
      <c r="J549" s="16"/>
      <c r="K549" s="16"/>
      <c r="L549" s="19" t="e">
        <f t="shared" si="9"/>
        <v>#DIV/0!</v>
      </c>
      <c r="M549" s="16"/>
      <c r="N549" s="17"/>
      <c r="O549" s="16"/>
    </row>
    <row r="550" spans="1:15" x14ac:dyDescent="0.25">
      <c r="A550" s="16"/>
      <c r="B550" s="16"/>
      <c r="C550" s="16"/>
      <c r="D550" s="16"/>
      <c r="E550" s="16"/>
      <c r="F550" s="17"/>
      <c r="G550" s="17"/>
      <c r="H550" s="18"/>
      <c r="I550" s="16"/>
      <c r="J550" s="16"/>
      <c r="K550" s="16"/>
      <c r="L550" s="19" t="e">
        <f t="shared" si="9"/>
        <v>#DIV/0!</v>
      </c>
      <c r="M550" s="16"/>
      <c r="N550" s="17"/>
      <c r="O550" s="16"/>
    </row>
    <row r="551" spans="1:15" x14ac:dyDescent="0.25">
      <c r="A551" s="16"/>
      <c r="B551" s="16"/>
      <c r="C551" s="16"/>
      <c r="D551" s="16"/>
      <c r="E551" s="16"/>
      <c r="F551" s="17"/>
      <c r="G551" s="17"/>
      <c r="H551" s="18"/>
      <c r="I551" s="16"/>
      <c r="J551" s="16"/>
      <c r="K551" s="16"/>
      <c r="L551" s="19" t="e">
        <f t="shared" si="9"/>
        <v>#DIV/0!</v>
      </c>
      <c r="M551" s="16"/>
      <c r="N551" s="17"/>
      <c r="O551" s="16"/>
    </row>
    <row r="552" spans="1:15" x14ac:dyDescent="0.25">
      <c r="A552" s="16"/>
      <c r="B552" s="16"/>
      <c r="C552" s="16"/>
      <c r="D552" s="16"/>
      <c r="E552" s="16"/>
      <c r="F552" s="17"/>
      <c r="G552" s="17"/>
      <c r="H552" s="18"/>
      <c r="I552" s="16"/>
      <c r="J552" s="16"/>
      <c r="K552" s="16"/>
      <c r="L552" s="19" t="e">
        <f t="shared" ref="L552:L615" si="10">IF((K552/D552)&gt;100%,100%,(K552/D552))</f>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si="10"/>
        <v>#DIV/0!</v>
      </c>
      <c r="M598" s="16"/>
      <c r="N598" s="17"/>
      <c r="O598" s="16"/>
    </row>
    <row r="599" spans="1:15" x14ac:dyDescent="0.25">
      <c r="A599" s="16"/>
      <c r="B599" s="16"/>
      <c r="C599" s="16"/>
      <c r="D599" s="16"/>
      <c r="E599" s="16"/>
      <c r="F599" s="17"/>
      <c r="G599" s="17"/>
      <c r="H599" s="18"/>
      <c r="I599" s="16"/>
      <c r="J599" s="16"/>
      <c r="K599" s="16"/>
      <c r="L599" s="19" t="e">
        <f t="shared" si="10"/>
        <v>#DIV/0!</v>
      </c>
      <c r="M599" s="16"/>
      <c r="N599" s="17"/>
      <c r="O599" s="16"/>
    </row>
    <row r="600" spans="1:15" x14ac:dyDescent="0.25">
      <c r="A600" s="16"/>
      <c r="B600" s="16"/>
      <c r="C600" s="16"/>
      <c r="D600" s="16"/>
      <c r="E600" s="16"/>
      <c r="F600" s="17"/>
      <c r="G600" s="17"/>
      <c r="H600" s="18"/>
      <c r="I600" s="16"/>
      <c r="J600" s="16"/>
      <c r="K600" s="16"/>
      <c r="L600" s="19" t="e">
        <f t="shared" si="10"/>
        <v>#DIV/0!</v>
      </c>
      <c r="M600" s="16"/>
      <c r="N600" s="17"/>
      <c r="O600" s="16"/>
    </row>
    <row r="601" spans="1:15" x14ac:dyDescent="0.25">
      <c r="A601" s="16"/>
      <c r="B601" s="16"/>
      <c r="C601" s="16"/>
      <c r="D601" s="16"/>
      <c r="E601" s="16"/>
      <c r="F601" s="17"/>
      <c r="G601" s="17"/>
      <c r="H601" s="18"/>
      <c r="I601" s="16"/>
      <c r="J601" s="16"/>
      <c r="K601" s="16"/>
      <c r="L601" s="19" t="e">
        <f t="shared" si="10"/>
        <v>#DIV/0!</v>
      </c>
      <c r="M601" s="16"/>
      <c r="N601" s="17"/>
      <c r="O601" s="16"/>
    </row>
    <row r="602" spans="1:15" x14ac:dyDescent="0.25">
      <c r="A602" s="16"/>
      <c r="B602" s="16"/>
      <c r="C602" s="16"/>
      <c r="D602" s="16"/>
      <c r="E602" s="16"/>
      <c r="F602" s="17"/>
      <c r="G602" s="17"/>
      <c r="H602" s="18"/>
      <c r="I602" s="16"/>
      <c r="J602" s="16"/>
      <c r="K602" s="16"/>
      <c r="L602" s="19" t="e">
        <f t="shared" si="10"/>
        <v>#DIV/0!</v>
      </c>
      <c r="M602" s="16"/>
      <c r="N602" s="17"/>
      <c r="O602" s="16"/>
    </row>
    <row r="603" spans="1:15" x14ac:dyDescent="0.25">
      <c r="A603" s="16"/>
      <c r="B603" s="16"/>
      <c r="C603" s="16"/>
      <c r="D603" s="16"/>
      <c r="E603" s="16"/>
      <c r="F603" s="17"/>
      <c r="G603" s="17"/>
      <c r="H603" s="18"/>
      <c r="I603" s="16"/>
      <c r="J603" s="16"/>
      <c r="K603" s="16"/>
      <c r="L603" s="19" t="e">
        <f t="shared" si="10"/>
        <v>#DIV/0!</v>
      </c>
      <c r="M603" s="16"/>
      <c r="N603" s="17"/>
      <c r="O603" s="16"/>
    </row>
    <row r="604" spans="1:15" x14ac:dyDescent="0.25">
      <c r="A604" s="16"/>
      <c r="B604" s="16"/>
      <c r="C604" s="16"/>
      <c r="D604" s="16"/>
      <c r="E604" s="16"/>
      <c r="F604" s="17"/>
      <c r="G604" s="17"/>
      <c r="H604" s="18"/>
      <c r="I604" s="16"/>
      <c r="J604" s="16"/>
      <c r="K604" s="16"/>
      <c r="L604" s="19" t="e">
        <f t="shared" si="10"/>
        <v>#DIV/0!</v>
      </c>
      <c r="M604" s="16"/>
      <c r="N604" s="17"/>
      <c r="O604" s="16"/>
    </row>
    <row r="605" spans="1:15" x14ac:dyDescent="0.25">
      <c r="A605" s="16"/>
      <c r="B605" s="16"/>
      <c r="C605" s="16"/>
      <c r="D605" s="16"/>
      <c r="E605" s="16"/>
      <c r="F605" s="17"/>
      <c r="G605" s="17"/>
      <c r="H605" s="18"/>
      <c r="I605" s="16"/>
      <c r="J605" s="16"/>
      <c r="K605" s="16"/>
      <c r="L605" s="19" t="e">
        <f t="shared" si="10"/>
        <v>#DIV/0!</v>
      </c>
      <c r="M605" s="16"/>
      <c r="N605" s="17"/>
      <c r="O605" s="16"/>
    </row>
    <row r="606" spans="1:15" x14ac:dyDescent="0.25">
      <c r="A606" s="16"/>
      <c r="B606" s="16"/>
      <c r="C606" s="16"/>
      <c r="D606" s="16"/>
      <c r="E606" s="16"/>
      <c r="F606" s="17"/>
      <c r="G606" s="17"/>
      <c r="H606" s="18"/>
      <c r="I606" s="16"/>
      <c r="J606" s="16"/>
      <c r="K606" s="16"/>
      <c r="L606" s="19" t="e">
        <f t="shared" si="10"/>
        <v>#DIV/0!</v>
      </c>
      <c r="M606" s="16"/>
      <c r="N606" s="17"/>
      <c r="O606" s="16"/>
    </row>
    <row r="607" spans="1:15" x14ac:dyDescent="0.25">
      <c r="A607" s="16"/>
      <c r="B607" s="16"/>
      <c r="C607" s="16"/>
      <c r="D607" s="16"/>
      <c r="E607" s="16"/>
      <c r="F607" s="17"/>
      <c r="G607" s="17"/>
      <c r="H607" s="18"/>
      <c r="I607" s="16"/>
      <c r="J607" s="16"/>
      <c r="K607" s="16"/>
      <c r="L607" s="19" t="e">
        <f t="shared" si="10"/>
        <v>#DIV/0!</v>
      </c>
      <c r="M607" s="16"/>
      <c r="N607" s="17"/>
      <c r="O607" s="16"/>
    </row>
    <row r="608" spans="1:15" x14ac:dyDescent="0.25">
      <c r="A608" s="16"/>
      <c r="B608" s="16"/>
      <c r="C608" s="16"/>
      <c r="D608" s="16"/>
      <c r="E608" s="16"/>
      <c r="F608" s="17"/>
      <c r="G608" s="17"/>
      <c r="H608" s="18"/>
      <c r="I608" s="16"/>
      <c r="J608" s="16"/>
      <c r="K608" s="16"/>
      <c r="L608" s="19" t="e">
        <f t="shared" si="10"/>
        <v>#DIV/0!</v>
      </c>
      <c r="M608" s="16"/>
      <c r="N608" s="17"/>
      <c r="O608" s="16"/>
    </row>
    <row r="609" spans="1:15" x14ac:dyDescent="0.25">
      <c r="A609" s="16"/>
      <c r="B609" s="16"/>
      <c r="C609" s="16"/>
      <c r="D609" s="16"/>
      <c r="E609" s="16"/>
      <c r="F609" s="17"/>
      <c r="G609" s="17"/>
      <c r="H609" s="18"/>
      <c r="I609" s="16"/>
      <c r="J609" s="16"/>
      <c r="K609" s="16"/>
      <c r="L609" s="19" t="e">
        <f t="shared" si="10"/>
        <v>#DIV/0!</v>
      </c>
      <c r="M609" s="16"/>
      <c r="N609" s="17"/>
      <c r="O609" s="16"/>
    </row>
    <row r="610" spans="1:15" x14ac:dyDescent="0.25">
      <c r="A610" s="16"/>
      <c r="B610" s="16"/>
      <c r="C610" s="16"/>
      <c r="D610" s="16"/>
      <c r="E610" s="16"/>
      <c r="F610" s="17"/>
      <c r="G610" s="17"/>
      <c r="H610" s="18"/>
      <c r="I610" s="16"/>
      <c r="J610" s="16"/>
      <c r="K610" s="16"/>
      <c r="L610" s="19" t="e">
        <f t="shared" si="10"/>
        <v>#DIV/0!</v>
      </c>
      <c r="M610" s="16"/>
      <c r="N610" s="17"/>
      <c r="O610" s="16"/>
    </row>
    <row r="611" spans="1:15" x14ac:dyDescent="0.25">
      <c r="A611" s="16"/>
      <c r="B611" s="16"/>
      <c r="C611" s="16"/>
      <c r="D611" s="16"/>
      <c r="E611" s="16"/>
      <c r="F611" s="17"/>
      <c r="G611" s="17"/>
      <c r="H611" s="18"/>
      <c r="I611" s="16"/>
      <c r="J611" s="16"/>
      <c r="K611" s="16"/>
      <c r="L611" s="19" t="e">
        <f t="shared" si="10"/>
        <v>#DIV/0!</v>
      </c>
      <c r="M611" s="16"/>
      <c r="N611" s="17"/>
      <c r="O611" s="16"/>
    </row>
    <row r="612" spans="1:15" x14ac:dyDescent="0.25">
      <c r="A612" s="16"/>
      <c r="B612" s="16"/>
      <c r="C612" s="16"/>
      <c r="D612" s="16"/>
      <c r="E612" s="16"/>
      <c r="F612" s="17"/>
      <c r="G612" s="17"/>
      <c r="H612" s="18"/>
      <c r="I612" s="16"/>
      <c r="J612" s="16"/>
      <c r="K612" s="16"/>
      <c r="L612" s="19" t="e">
        <f t="shared" si="10"/>
        <v>#DIV/0!</v>
      </c>
      <c r="M612" s="16"/>
      <c r="N612" s="17"/>
      <c r="O612" s="16"/>
    </row>
    <row r="613" spans="1:15" x14ac:dyDescent="0.25">
      <c r="A613" s="16"/>
      <c r="B613" s="16"/>
      <c r="C613" s="16"/>
      <c r="D613" s="16"/>
      <c r="E613" s="16"/>
      <c r="F613" s="17"/>
      <c r="G613" s="17"/>
      <c r="H613" s="18"/>
      <c r="I613" s="16"/>
      <c r="J613" s="16"/>
      <c r="K613" s="16"/>
      <c r="L613" s="19" t="e">
        <f t="shared" si="10"/>
        <v>#DIV/0!</v>
      </c>
      <c r="M613" s="16"/>
      <c r="N613" s="17"/>
      <c r="O613" s="16"/>
    </row>
    <row r="614" spans="1:15" x14ac:dyDescent="0.25">
      <c r="A614" s="16"/>
      <c r="B614" s="16"/>
      <c r="C614" s="16"/>
      <c r="D614" s="16"/>
      <c r="E614" s="16"/>
      <c r="F614" s="17"/>
      <c r="G614" s="17"/>
      <c r="H614" s="18"/>
      <c r="I614" s="16"/>
      <c r="J614" s="16"/>
      <c r="K614" s="16"/>
      <c r="L614" s="19" t="e">
        <f t="shared" si="10"/>
        <v>#DIV/0!</v>
      </c>
      <c r="M614" s="16"/>
      <c r="N614" s="17"/>
      <c r="O614" s="16"/>
    </row>
    <row r="615" spans="1:15" x14ac:dyDescent="0.25">
      <c r="A615" s="16"/>
      <c r="B615" s="16"/>
      <c r="C615" s="16"/>
      <c r="D615" s="16"/>
      <c r="E615" s="16"/>
      <c r="F615" s="17"/>
      <c r="G615" s="17"/>
      <c r="H615" s="18"/>
      <c r="I615" s="16"/>
      <c r="J615" s="16"/>
      <c r="K615" s="16"/>
      <c r="L615" s="19" t="e">
        <f t="shared" si="10"/>
        <v>#DIV/0!</v>
      </c>
      <c r="M615" s="16"/>
      <c r="N615" s="17"/>
      <c r="O615" s="16"/>
    </row>
    <row r="616" spans="1:15" x14ac:dyDescent="0.25">
      <c r="A616" s="16"/>
      <c r="B616" s="16"/>
      <c r="C616" s="16"/>
      <c r="D616" s="16"/>
      <c r="E616" s="16"/>
      <c r="F616" s="17"/>
      <c r="G616" s="17"/>
      <c r="H616" s="18"/>
      <c r="I616" s="16"/>
      <c r="J616" s="16"/>
      <c r="K616" s="16"/>
      <c r="L616" s="19" t="e">
        <f t="shared" ref="L616:L679" si="11">IF((K616/D616)&gt;100%,100%,(K616/D616))</f>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si="11"/>
        <v>#DIV/0!</v>
      </c>
      <c r="M662" s="16"/>
      <c r="N662" s="17"/>
      <c r="O662" s="16"/>
    </row>
    <row r="663" spans="1:15" x14ac:dyDescent="0.25">
      <c r="A663" s="16"/>
      <c r="B663" s="16"/>
      <c r="C663" s="16"/>
      <c r="D663" s="16"/>
      <c r="E663" s="16"/>
      <c r="F663" s="17"/>
      <c r="G663" s="17"/>
      <c r="H663" s="18"/>
      <c r="I663" s="16"/>
      <c r="J663" s="16"/>
      <c r="K663" s="16"/>
      <c r="L663" s="19" t="e">
        <f t="shared" si="11"/>
        <v>#DIV/0!</v>
      </c>
      <c r="M663" s="16"/>
      <c r="N663" s="17"/>
      <c r="O663" s="16"/>
    </row>
    <row r="664" spans="1:15" x14ac:dyDescent="0.25">
      <c r="A664" s="16"/>
      <c r="B664" s="16"/>
      <c r="C664" s="16"/>
      <c r="D664" s="16"/>
      <c r="E664" s="16"/>
      <c r="F664" s="17"/>
      <c r="G664" s="17"/>
      <c r="H664" s="18"/>
      <c r="I664" s="16"/>
      <c r="J664" s="16"/>
      <c r="K664" s="16"/>
      <c r="L664" s="19" t="e">
        <f t="shared" si="11"/>
        <v>#DIV/0!</v>
      </c>
      <c r="M664" s="16"/>
      <c r="N664" s="17"/>
      <c r="O664" s="16"/>
    </row>
    <row r="665" spans="1:15" x14ac:dyDescent="0.25">
      <c r="A665" s="16"/>
      <c r="B665" s="16"/>
      <c r="C665" s="16"/>
      <c r="D665" s="16"/>
      <c r="E665" s="16"/>
      <c r="F665" s="17"/>
      <c r="G665" s="17"/>
      <c r="H665" s="18"/>
      <c r="I665" s="16"/>
      <c r="J665" s="16"/>
      <c r="K665" s="16"/>
      <c r="L665" s="19" t="e">
        <f t="shared" si="11"/>
        <v>#DIV/0!</v>
      </c>
      <c r="M665" s="16"/>
      <c r="N665" s="17"/>
      <c r="O665" s="16"/>
    </row>
    <row r="666" spans="1:15" x14ac:dyDescent="0.25">
      <c r="A666" s="16"/>
      <c r="B666" s="16"/>
      <c r="C666" s="16"/>
      <c r="D666" s="16"/>
      <c r="E666" s="16"/>
      <c r="F666" s="17"/>
      <c r="G666" s="17"/>
      <c r="H666" s="18"/>
      <c r="I666" s="16"/>
      <c r="J666" s="16"/>
      <c r="K666" s="16"/>
      <c r="L666" s="19" t="e">
        <f t="shared" si="11"/>
        <v>#DIV/0!</v>
      </c>
      <c r="M666" s="16"/>
      <c r="N666" s="17"/>
      <c r="O666" s="16"/>
    </row>
    <row r="667" spans="1:15" x14ac:dyDescent="0.25">
      <c r="A667" s="16"/>
      <c r="B667" s="16"/>
      <c r="C667" s="16"/>
      <c r="D667" s="16"/>
      <c r="E667" s="16"/>
      <c r="F667" s="17"/>
      <c r="G667" s="17"/>
      <c r="H667" s="18"/>
      <c r="I667" s="16"/>
      <c r="J667" s="16"/>
      <c r="K667" s="16"/>
      <c r="L667" s="19" t="e">
        <f t="shared" si="11"/>
        <v>#DIV/0!</v>
      </c>
      <c r="M667" s="16"/>
      <c r="N667" s="17"/>
      <c r="O667" s="16"/>
    </row>
    <row r="668" spans="1:15" x14ac:dyDescent="0.25">
      <c r="A668" s="16"/>
      <c r="B668" s="16"/>
      <c r="C668" s="16"/>
      <c r="D668" s="16"/>
      <c r="E668" s="16"/>
      <c r="F668" s="17"/>
      <c r="G668" s="17"/>
      <c r="H668" s="18"/>
      <c r="I668" s="16"/>
      <c r="J668" s="16"/>
      <c r="K668" s="16"/>
      <c r="L668" s="19" t="e">
        <f t="shared" si="11"/>
        <v>#DIV/0!</v>
      </c>
      <c r="M668" s="16"/>
      <c r="N668" s="17"/>
      <c r="O668" s="16"/>
    </row>
    <row r="669" spans="1:15" x14ac:dyDescent="0.25">
      <c r="A669" s="16"/>
      <c r="B669" s="16"/>
      <c r="C669" s="16"/>
      <c r="D669" s="16"/>
      <c r="E669" s="16"/>
      <c r="F669" s="17"/>
      <c r="G669" s="17"/>
      <c r="H669" s="18"/>
      <c r="I669" s="16"/>
      <c r="J669" s="16"/>
      <c r="K669" s="16"/>
      <c r="L669" s="19" t="e">
        <f t="shared" si="11"/>
        <v>#DIV/0!</v>
      </c>
      <c r="M669" s="16"/>
      <c r="N669" s="17"/>
      <c r="O669" s="16"/>
    </row>
    <row r="670" spans="1:15" x14ac:dyDescent="0.25">
      <c r="A670" s="16"/>
      <c r="B670" s="16"/>
      <c r="C670" s="16"/>
      <c r="D670" s="16"/>
      <c r="E670" s="16"/>
      <c r="F670" s="17"/>
      <c r="G670" s="17"/>
      <c r="H670" s="18"/>
      <c r="I670" s="16"/>
      <c r="J670" s="16"/>
      <c r="K670" s="16"/>
      <c r="L670" s="19" t="e">
        <f t="shared" si="11"/>
        <v>#DIV/0!</v>
      </c>
      <c r="M670" s="16"/>
      <c r="N670" s="17"/>
      <c r="O670" s="16"/>
    </row>
    <row r="671" spans="1:15" x14ac:dyDescent="0.25">
      <c r="A671" s="16"/>
      <c r="B671" s="16"/>
      <c r="C671" s="16"/>
      <c r="D671" s="16"/>
      <c r="E671" s="16"/>
      <c r="F671" s="17"/>
      <c r="G671" s="17"/>
      <c r="H671" s="18"/>
      <c r="I671" s="16"/>
      <c r="J671" s="16"/>
      <c r="K671" s="16"/>
      <c r="L671" s="19" t="e">
        <f t="shared" si="11"/>
        <v>#DIV/0!</v>
      </c>
      <c r="M671" s="16"/>
      <c r="N671" s="17"/>
      <c r="O671" s="16"/>
    </row>
    <row r="672" spans="1:15" x14ac:dyDescent="0.25">
      <c r="A672" s="16"/>
      <c r="B672" s="16"/>
      <c r="C672" s="16"/>
      <c r="D672" s="16"/>
      <c r="E672" s="16"/>
      <c r="F672" s="17"/>
      <c r="G672" s="17"/>
      <c r="H672" s="18"/>
      <c r="I672" s="16"/>
      <c r="J672" s="16"/>
      <c r="K672" s="16"/>
      <c r="L672" s="19" t="e">
        <f t="shared" si="11"/>
        <v>#DIV/0!</v>
      </c>
      <c r="M672" s="16"/>
      <c r="N672" s="17"/>
      <c r="O672" s="16"/>
    </row>
    <row r="673" spans="1:15" x14ac:dyDescent="0.25">
      <c r="A673" s="16"/>
      <c r="B673" s="16"/>
      <c r="C673" s="16"/>
      <c r="D673" s="16"/>
      <c r="E673" s="16"/>
      <c r="F673" s="17"/>
      <c r="G673" s="17"/>
      <c r="H673" s="18"/>
      <c r="I673" s="16"/>
      <c r="J673" s="16"/>
      <c r="K673" s="16"/>
      <c r="L673" s="19" t="e">
        <f t="shared" si="11"/>
        <v>#DIV/0!</v>
      </c>
      <c r="M673" s="16"/>
      <c r="N673" s="17"/>
      <c r="O673" s="16"/>
    </row>
    <row r="674" spans="1:15" x14ac:dyDescent="0.25">
      <c r="A674" s="16"/>
      <c r="B674" s="16"/>
      <c r="C674" s="16"/>
      <c r="D674" s="16"/>
      <c r="E674" s="16"/>
      <c r="F674" s="17"/>
      <c r="G674" s="17"/>
      <c r="H674" s="18"/>
      <c r="I674" s="16"/>
      <c r="J674" s="16"/>
      <c r="K674" s="16"/>
      <c r="L674" s="19" t="e">
        <f t="shared" si="11"/>
        <v>#DIV/0!</v>
      </c>
      <c r="M674" s="16"/>
      <c r="N674" s="17"/>
      <c r="O674" s="16"/>
    </row>
    <row r="675" spans="1:15" x14ac:dyDescent="0.25">
      <c r="A675" s="16"/>
      <c r="B675" s="16"/>
      <c r="C675" s="16"/>
      <c r="D675" s="16"/>
      <c r="E675" s="16"/>
      <c r="F675" s="17"/>
      <c r="G675" s="17"/>
      <c r="H675" s="18"/>
      <c r="I675" s="16"/>
      <c r="J675" s="16"/>
      <c r="K675" s="16"/>
      <c r="L675" s="19" t="e">
        <f t="shared" si="11"/>
        <v>#DIV/0!</v>
      </c>
      <c r="M675" s="16"/>
      <c r="N675" s="17"/>
      <c r="O675" s="16"/>
    </row>
    <row r="676" spans="1:15" x14ac:dyDescent="0.25">
      <c r="A676" s="16"/>
      <c r="B676" s="16"/>
      <c r="C676" s="16"/>
      <c r="D676" s="16"/>
      <c r="E676" s="16"/>
      <c r="F676" s="17"/>
      <c r="G676" s="17"/>
      <c r="H676" s="18"/>
      <c r="I676" s="16"/>
      <c r="J676" s="16"/>
      <c r="K676" s="16"/>
      <c r="L676" s="19" t="e">
        <f t="shared" si="11"/>
        <v>#DIV/0!</v>
      </c>
      <c r="M676" s="16"/>
      <c r="N676" s="17"/>
      <c r="O676" s="16"/>
    </row>
    <row r="677" spans="1:15" x14ac:dyDescent="0.25">
      <c r="A677" s="16"/>
      <c r="B677" s="16"/>
      <c r="C677" s="16"/>
      <c r="D677" s="16"/>
      <c r="E677" s="16"/>
      <c r="F677" s="17"/>
      <c r="G677" s="17"/>
      <c r="H677" s="18"/>
      <c r="I677" s="16"/>
      <c r="J677" s="16"/>
      <c r="K677" s="16"/>
      <c r="L677" s="19" t="e">
        <f t="shared" si="11"/>
        <v>#DIV/0!</v>
      </c>
      <c r="M677" s="16"/>
      <c r="N677" s="17"/>
      <c r="O677" s="16"/>
    </row>
    <row r="678" spans="1:15" x14ac:dyDescent="0.25">
      <c r="A678" s="16"/>
      <c r="B678" s="16"/>
      <c r="C678" s="16"/>
      <c r="D678" s="16"/>
      <c r="E678" s="16"/>
      <c r="F678" s="17"/>
      <c r="G678" s="17"/>
      <c r="H678" s="18"/>
      <c r="I678" s="16"/>
      <c r="J678" s="16"/>
      <c r="K678" s="16"/>
      <c r="L678" s="19" t="e">
        <f t="shared" si="11"/>
        <v>#DIV/0!</v>
      </c>
      <c r="M678" s="16"/>
      <c r="N678" s="17"/>
      <c r="O678" s="16"/>
    </row>
    <row r="679" spans="1:15" x14ac:dyDescent="0.25">
      <c r="A679" s="16"/>
      <c r="B679" s="16"/>
      <c r="C679" s="16"/>
      <c r="D679" s="16"/>
      <c r="E679" s="16"/>
      <c r="F679" s="17"/>
      <c r="G679" s="17"/>
      <c r="H679" s="18"/>
      <c r="I679" s="16"/>
      <c r="J679" s="16"/>
      <c r="K679" s="16"/>
      <c r="L679" s="19" t="e">
        <f t="shared" si="11"/>
        <v>#DIV/0!</v>
      </c>
      <c r="M679" s="16"/>
      <c r="N679" s="17"/>
      <c r="O679" s="16"/>
    </row>
    <row r="680" spans="1:15" x14ac:dyDescent="0.25">
      <c r="A680" s="16"/>
      <c r="B680" s="16"/>
      <c r="C680" s="16"/>
      <c r="D680" s="16"/>
      <c r="E680" s="16"/>
      <c r="F680" s="17"/>
      <c r="G680" s="17"/>
      <c r="H680" s="18"/>
      <c r="I680" s="16"/>
      <c r="J680" s="16"/>
      <c r="K680" s="16"/>
      <c r="L680" s="19" t="e">
        <f t="shared" ref="L680:L743" si="12">IF((K680/D680)&gt;100%,100%,(K680/D680))</f>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si="12"/>
        <v>#DIV/0!</v>
      </c>
      <c r="M726" s="16"/>
      <c r="N726" s="17"/>
      <c r="O726" s="16"/>
    </row>
    <row r="727" spans="1:15" x14ac:dyDescent="0.25">
      <c r="A727" s="16"/>
      <c r="B727" s="16"/>
      <c r="C727" s="16"/>
      <c r="D727" s="16"/>
      <c r="E727" s="16"/>
      <c r="F727" s="17"/>
      <c r="G727" s="17"/>
      <c r="H727" s="18"/>
      <c r="I727" s="16"/>
      <c r="J727" s="16"/>
      <c r="K727" s="16"/>
      <c r="L727" s="19" t="e">
        <f t="shared" si="12"/>
        <v>#DIV/0!</v>
      </c>
      <c r="M727" s="16"/>
      <c r="N727" s="17"/>
      <c r="O727" s="16"/>
    </row>
    <row r="728" spans="1:15" x14ac:dyDescent="0.25">
      <c r="A728" s="16"/>
      <c r="B728" s="16"/>
      <c r="C728" s="16"/>
      <c r="D728" s="16"/>
      <c r="E728" s="16"/>
      <c r="F728" s="17"/>
      <c r="G728" s="17"/>
      <c r="H728" s="18"/>
      <c r="I728" s="16"/>
      <c r="J728" s="16"/>
      <c r="K728" s="16"/>
      <c r="L728" s="19" t="e">
        <f t="shared" si="12"/>
        <v>#DIV/0!</v>
      </c>
      <c r="M728" s="16"/>
      <c r="N728" s="17"/>
      <c r="O728" s="16"/>
    </row>
    <row r="729" spans="1:15" x14ac:dyDescent="0.25">
      <c r="A729" s="16"/>
      <c r="B729" s="16"/>
      <c r="C729" s="16"/>
      <c r="D729" s="16"/>
      <c r="E729" s="16"/>
      <c r="F729" s="17"/>
      <c r="G729" s="17"/>
      <c r="H729" s="18"/>
      <c r="I729" s="16"/>
      <c r="J729" s="16"/>
      <c r="K729" s="16"/>
      <c r="L729" s="19" t="e">
        <f t="shared" si="12"/>
        <v>#DIV/0!</v>
      </c>
      <c r="M729" s="16"/>
      <c r="N729" s="17"/>
      <c r="O729" s="16"/>
    </row>
    <row r="730" spans="1:15" x14ac:dyDescent="0.25">
      <c r="A730" s="16"/>
      <c r="B730" s="16"/>
      <c r="C730" s="16"/>
      <c r="D730" s="16"/>
      <c r="E730" s="16"/>
      <c r="F730" s="17"/>
      <c r="G730" s="17"/>
      <c r="H730" s="18"/>
      <c r="I730" s="16"/>
      <c r="J730" s="16"/>
      <c r="K730" s="16"/>
      <c r="L730" s="19" t="e">
        <f t="shared" si="12"/>
        <v>#DIV/0!</v>
      </c>
      <c r="M730" s="16"/>
      <c r="N730" s="17"/>
      <c r="O730" s="16"/>
    </row>
    <row r="731" spans="1:15" x14ac:dyDescent="0.25">
      <c r="A731" s="16"/>
      <c r="B731" s="16"/>
      <c r="C731" s="16"/>
      <c r="D731" s="16"/>
      <c r="E731" s="16"/>
      <c r="F731" s="17"/>
      <c r="G731" s="17"/>
      <c r="H731" s="18"/>
      <c r="I731" s="16"/>
      <c r="J731" s="16"/>
      <c r="K731" s="16"/>
      <c r="L731" s="19" t="e">
        <f t="shared" si="12"/>
        <v>#DIV/0!</v>
      </c>
      <c r="M731" s="16"/>
      <c r="N731" s="17"/>
      <c r="O731" s="16"/>
    </row>
    <row r="732" spans="1:15" x14ac:dyDescent="0.25">
      <c r="A732" s="16"/>
      <c r="B732" s="16"/>
      <c r="C732" s="16"/>
      <c r="D732" s="16"/>
      <c r="E732" s="16"/>
      <c r="F732" s="17"/>
      <c r="G732" s="17"/>
      <c r="H732" s="18"/>
      <c r="I732" s="16"/>
      <c r="J732" s="16"/>
      <c r="K732" s="16"/>
      <c r="L732" s="19" t="e">
        <f t="shared" si="12"/>
        <v>#DIV/0!</v>
      </c>
      <c r="M732" s="16"/>
      <c r="N732" s="17"/>
      <c r="O732" s="16"/>
    </row>
    <row r="733" spans="1:15" x14ac:dyDescent="0.25">
      <c r="A733" s="16"/>
      <c r="B733" s="16"/>
      <c r="C733" s="16"/>
      <c r="D733" s="16"/>
      <c r="E733" s="16"/>
      <c r="F733" s="17"/>
      <c r="G733" s="17"/>
      <c r="H733" s="18"/>
      <c r="I733" s="16"/>
      <c r="J733" s="16"/>
      <c r="K733" s="16"/>
      <c r="L733" s="19" t="e">
        <f t="shared" si="12"/>
        <v>#DIV/0!</v>
      </c>
      <c r="M733" s="16"/>
      <c r="N733" s="17"/>
      <c r="O733" s="16"/>
    </row>
    <row r="734" spans="1:15" x14ac:dyDescent="0.25">
      <c r="A734" s="16"/>
      <c r="B734" s="16"/>
      <c r="C734" s="16"/>
      <c r="D734" s="16"/>
      <c r="E734" s="16"/>
      <c r="F734" s="17"/>
      <c r="G734" s="17"/>
      <c r="H734" s="18"/>
      <c r="I734" s="16"/>
      <c r="J734" s="16"/>
      <c r="K734" s="16"/>
      <c r="L734" s="19" t="e">
        <f t="shared" si="12"/>
        <v>#DIV/0!</v>
      </c>
      <c r="M734" s="16"/>
      <c r="N734" s="17"/>
      <c r="O734" s="16"/>
    </row>
    <row r="735" spans="1:15" x14ac:dyDescent="0.25">
      <c r="A735" s="16"/>
      <c r="B735" s="16"/>
      <c r="C735" s="16"/>
      <c r="D735" s="16"/>
      <c r="E735" s="16"/>
      <c r="F735" s="17"/>
      <c r="G735" s="17"/>
      <c r="H735" s="18"/>
      <c r="I735" s="16"/>
      <c r="J735" s="16"/>
      <c r="K735" s="16"/>
      <c r="L735" s="19" t="e">
        <f t="shared" si="12"/>
        <v>#DIV/0!</v>
      </c>
      <c r="M735" s="16"/>
      <c r="N735" s="17"/>
      <c r="O735" s="16"/>
    </row>
    <row r="736" spans="1:15" x14ac:dyDescent="0.25">
      <c r="A736" s="16"/>
      <c r="B736" s="16"/>
      <c r="C736" s="16"/>
      <c r="D736" s="16"/>
      <c r="E736" s="16"/>
      <c r="F736" s="17"/>
      <c r="G736" s="17"/>
      <c r="H736" s="18"/>
      <c r="I736" s="16"/>
      <c r="J736" s="16"/>
      <c r="K736" s="16"/>
      <c r="L736" s="19" t="e">
        <f t="shared" si="12"/>
        <v>#DIV/0!</v>
      </c>
      <c r="M736" s="16"/>
      <c r="N736" s="17"/>
      <c r="O736" s="16"/>
    </row>
    <row r="737" spans="1:15" x14ac:dyDescent="0.25">
      <c r="A737" s="16"/>
      <c r="B737" s="16"/>
      <c r="C737" s="16"/>
      <c r="D737" s="16"/>
      <c r="E737" s="16"/>
      <c r="F737" s="17"/>
      <c r="G737" s="17"/>
      <c r="H737" s="18"/>
      <c r="I737" s="16"/>
      <c r="J737" s="16"/>
      <c r="K737" s="16"/>
      <c r="L737" s="19" t="e">
        <f t="shared" si="12"/>
        <v>#DIV/0!</v>
      </c>
      <c r="M737" s="16"/>
      <c r="N737" s="17"/>
      <c r="O737" s="16"/>
    </row>
    <row r="738" spans="1:15" x14ac:dyDescent="0.25">
      <c r="A738" s="16"/>
      <c r="B738" s="16"/>
      <c r="C738" s="16"/>
      <c r="D738" s="16"/>
      <c r="E738" s="16"/>
      <c r="F738" s="17"/>
      <c r="G738" s="17"/>
      <c r="H738" s="18"/>
      <c r="I738" s="16"/>
      <c r="J738" s="16"/>
      <c r="K738" s="16"/>
      <c r="L738" s="19" t="e">
        <f t="shared" si="12"/>
        <v>#DIV/0!</v>
      </c>
      <c r="M738" s="16"/>
      <c r="N738" s="17"/>
      <c r="O738" s="16"/>
    </row>
    <row r="739" spans="1:15" x14ac:dyDescent="0.25">
      <c r="A739" s="16"/>
      <c r="B739" s="16"/>
      <c r="C739" s="16"/>
      <c r="D739" s="16"/>
      <c r="E739" s="16"/>
      <c r="F739" s="17"/>
      <c r="G739" s="17"/>
      <c r="H739" s="18"/>
      <c r="I739" s="16"/>
      <c r="J739" s="16"/>
      <c r="K739" s="16"/>
      <c r="L739" s="19" t="e">
        <f t="shared" si="12"/>
        <v>#DIV/0!</v>
      </c>
      <c r="M739" s="16"/>
      <c r="N739" s="17"/>
      <c r="O739" s="16"/>
    </row>
    <row r="740" spans="1:15" x14ac:dyDescent="0.25">
      <c r="A740" s="16"/>
      <c r="B740" s="16"/>
      <c r="C740" s="16"/>
      <c r="D740" s="16"/>
      <c r="E740" s="16"/>
      <c r="F740" s="17"/>
      <c r="G740" s="17"/>
      <c r="H740" s="18"/>
      <c r="I740" s="16"/>
      <c r="J740" s="16"/>
      <c r="K740" s="16"/>
      <c r="L740" s="19" t="e">
        <f t="shared" si="12"/>
        <v>#DIV/0!</v>
      </c>
      <c r="M740" s="16"/>
      <c r="N740" s="17"/>
      <c r="O740" s="16"/>
    </row>
    <row r="741" spans="1:15" x14ac:dyDescent="0.25">
      <c r="A741" s="16"/>
      <c r="B741" s="16"/>
      <c r="C741" s="16"/>
      <c r="D741" s="16"/>
      <c r="E741" s="16"/>
      <c r="F741" s="17"/>
      <c r="G741" s="17"/>
      <c r="H741" s="18"/>
      <c r="I741" s="16"/>
      <c r="J741" s="16"/>
      <c r="K741" s="16"/>
      <c r="L741" s="19" t="e">
        <f t="shared" si="12"/>
        <v>#DIV/0!</v>
      </c>
      <c r="M741" s="16"/>
      <c r="N741" s="17"/>
      <c r="O741" s="16"/>
    </row>
    <row r="742" spans="1:15" x14ac:dyDescent="0.25">
      <c r="A742" s="16"/>
      <c r="B742" s="16"/>
      <c r="C742" s="16"/>
      <c r="D742" s="16"/>
      <c r="E742" s="16"/>
      <c r="F742" s="17"/>
      <c r="G742" s="17"/>
      <c r="H742" s="18"/>
      <c r="I742" s="16"/>
      <c r="J742" s="16"/>
      <c r="K742" s="16"/>
      <c r="L742" s="19" t="e">
        <f t="shared" si="12"/>
        <v>#DIV/0!</v>
      </c>
      <c r="M742" s="16"/>
      <c r="N742" s="17"/>
      <c r="O742" s="16"/>
    </row>
    <row r="743" spans="1:15" x14ac:dyDescent="0.25">
      <c r="A743" s="16"/>
      <c r="B743" s="16"/>
      <c r="C743" s="16"/>
      <c r="D743" s="16"/>
      <c r="E743" s="16"/>
      <c r="F743" s="17"/>
      <c r="G743" s="17"/>
      <c r="H743" s="18"/>
      <c r="I743" s="16"/>
      <c r="J743" s="16"/>
      <c r="K743" s="16"/>
      <c r="L743" s="19" t="e">
        <f t="shared" si="12"/>
        <v>#DIV/0!</v>
      </c>
      <c r="M743" s="16"/>
      <c r="N743" s="17"/>
      <c r="O743" s="16"/>
    </row>
    <row r="744" spans="1:15" x14ac:dyDescent="0.25">
      <c r="A744" s="16"/>
      <c r="B744" s="16"/>
      <c r="C744" s="16"/>
      <c r="D744" s="16"/>
      <c r="E744" s="16"/>
      <c r="F744" s="17"/>
      <c r="G744" s="17"/>
      <c r="H744" s="18"/>
      <c r="I744" s="16"/>
      <c r="J744" s="16"/>
      <c r="K744" s="16"/>
      <c r="L744" s="19" t="e">
        <f t="shared" ref="L744:L807" si="13">IF((K744/D744)&gt;100%,100%,(K744/D744))</f>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si="13"/>
        <v>#DIV/0!</v>
      </c>
      <c r="M790" s="16"/>
      <c r="N790" s="17"/>
      <c r="O790" s="16"/>
    </row>
    <row r="791" spans="1:15" x14ac:dyDescent="0.25">
      <c r="A791" s="16"/>
      <c r="B791" s="16"/>
      <c r="C791" s="16"/>
      <c r="D791" s="16"/>
      <c r="E791" s="16"/>
      <c r="F791" s="17"/>
      <c r="G791" s="17"/>
      <c r="H791" s="18"/>
      <c r="I791" s="16"/>
      <c r="J791" s="16"/>
      <c r="K791" s="16"/>
      <c r="L791" s="19" t="e">
        <f t="shared" si="13"/>
        <v>#DIV/0!</v>
      </c>
      <c r="M791" s="16"/>
      <c r="N791" s="17"/>
      <c r="O791" s="16"/>
    </row>
    <row r="792" spans="1:15" x14ac:dyDescent="0.25">
      <c r="A792" s="16"/>
      <c r="B792" s="16"/>
      <c r="C792" s="16"/>
      <c r="D792" s="16"/>
      <c r="E792" s="16"/>
      <c r="F792" s="17"/>
      <c r="G792" s="17"/>
      <c r="H792" s="18"/>
      <c r="I792" s="16"/>
      <c r="J792" s="16"/>
      <c r="K792" s="16"/>
      <c r="L792" s="19" t="e">
        <f t="shared" si="13"/>
        <v>#DIV/0!</v>
      </c>
      <c r="M792" s="16"/>
      <c r="N792" s="17"/>
      <c r="O792" s="16"/>
    </row>
    <row r="793" spans="1:15" x14ac:dyDescent="0.25">
      <c r="A793" s="16"/>
      <c r="B793" s="16"/>
      <c r="C793" s="16"/>
      <c r="D793" s="16"/>
      <c r="E793" s="16"/>
      <c r="F793" s="17"/>
      <c r="G793" s="17"/>
      <c r="H793" s="18"/>
      <c r="I793" s="16"/>
      <c r="J793" s="16"/>
      <c r="K793" s="16"/>
      <c r="L793" s="19" t="e">
        <f t="shared" si="13"/>
        <v>#DIV/0!</v>
      </c>
      <c r="M793" s="16"/>
      <c r="N793" s="17"/>
      <c r="O793" s="16"/>
    </row>
    <row r="794" spans="1:15" x14ac:dyDescent="0.25">
      <c r="A794" s="16"/>
      <c r="B794" s="16"/>
      <c r="C794" s="16"/>
      <c r="D794" s="16"/>
      <c r="E794" s="16"/>
      <c r="F794" s="17"/>
      <c r="G794" s="17"/>
      <c r="H794" s="18"/>
      <c r="I794" s="16"/>
      <c r="J794" s="16"/>
      <c r="K794" s="16"/>
      <c r="L794" s="19" t="e">
        <f t="shared" si="13"/>
        <v>#DIV/0!</v>
      </c>
      <c r="M794" s="16"/>
      <c r="N794" s="17"/>
      <c r="O794" s="16"/>
    </row>
    <row r="795" spans="1:15" x14ac:dyDescent="0.25">
      <c r="A795" s="16"/>
      <c r="B795" s="16"/>
      <c r="C795" s="16"/>
      <c r="D795" s="16"/>
      <c r="E795" s="16"/>
      <c r="F795" s="17"/>
      <c r="G795" s="17"/>
      <c r="H795" s="18"/>
      <c r="I795" s="16"/>
      <c r="J795" s="16"/>
      <c r="K795" s="16"/>
      <c r="L795" s="19" t="e">
        <f t="shared" si="13"/>
        <v>#DIV/0!</v>
      </c>
      <c r="M795" s="16"/>
      <c r="N795" s="17"/>
      <c r="O795" s="16"/>
    </row>
    <row r="796" spans="1:15" x14ac:dyDescent="0.25">
      <c r="A796" s="16"/>
      <c r="B796" s="16"/>
      <c r="C796" s="16"/>
      <c r="D796" s="16"/>
      <c r="E796" s="16"/>
      <c r="F796" s="17"/>
      <c r="G796" s="17"/>
      <c r="H796" s="18"/>
      <c r="I796" s="16"/>
      <c r="J796" s="16"/>
      <c r="K796" s="16"/>
      <c r="L796" s="19" t="e">
        <f t="shared" si="13"/>
        <v>#DIV/0!</v>
      </c>
      <c r="M796" s="16"/>
      <c r="N796" s="17"/>
      <c r="O796" s="16"/>
    </row>
    <row r="797" spans="1:15" x14ac:dyDescent="0.25">
      <c r="A797" s="16"/>
      <c r="B797" s="16"/>
      <c r="C797" s="16"/>
      <c r="D797" s="16"/>
      <c r="E797" s="16"/>
      <c r="F797" s="17"/>
      <c r="G797" s="17"/>
      <c r="H797" s="18"/>
      <c r="I797" s="16"/>
      <c r="J797" s="16"/>
      <c r="K797" s="16"/>
      <c r="L797" s="19" t="e">
        <f t="shared" si="13"/>
        <v>#DIV/0!</v>
      </c>
      <c r="M797" s="16"/>
      <c r="N797" s="17"/>
      <c r="O797" s="16"/>
    </row>
    <row r="798" spans="1:15" x14ac:dyDescent="0.25">
      <c r="A798" s="16"/>
      <c r="B798" s="16"/>
      <c r="C798" s="16"/>
      <c r="D798" s="16"/>
      <c r="E798" s="16"/>
      <c r="F798" s="17"/>
      <c r="G798" s="17"/>
      <c r="H798" s="18"/>
      <c r="I798" s="16"/>
      <c r="J798" s="16"/>
      <c r="K798" s="16"/>
      <c r="L798" s="19" t="e">
        <f t="shared" si="13"/>
        <v>#DIV/0!</v>
      </c>
      <c r="M798" s="16"/>
      <c r="N798" s="17"/>
      <c r="O798" s="16"/>
    </row>
    <row r="799" spans="1:15" x14ac:dyDescent="0.25">
      <c r="A799" s="16"/>
      <c r="B799" s="16"/>
      <c r="C799" s="16"/>
      <c r="D799" s="16"/>
      <c r="E799" s="16"/>
      <c r="F799" s="17"/>
      <c r="G799" s="17"/>
      <c r="H799" s="18"/>
      <c r="I799" s="16"/>
      <c r="J799" s="16"/>
      <c r="K799" s="16"/>
      <c r="L799" s="19" t="e">
        <f t="shared" si="13"/>
        <v>#DIV/0!</v>
      </c>
      <c r="M799" s="16"/>
      <c r="N799" s="17"/>
      <c r="O799" s="16"/>
    </row>
    <row r="800" spans="1:15" x14ac:dyDescent="0.25">
      <c r="A800" s="16"/>
      <c r="B800" s="16"/>
      <c r="C800" s="16"/>
      <c r="D800" s="16"/>
      <c r="E800" s="16"/>
      <c r="F800" s="17"/>
      <c r="G800" s="17"/>
      <c r="H800" s="18"/>
      <c r="I800" s="16"/>
      <c r="J800" s="16"/>
      <c r="K800" s="16"/>
      <c r="L800" s="19" t="e">
        <f t="shared" si="13"/>
        <v>#DIV/0!</v>
      </c>
      <c r="M800" s="16"/>
      <c r="N800" s="17"/>
      <c r="O800" s="16"/>
    </row>
    <row r="801" spans="1:15" x14ac:dyDescent="0.25">
      <c r="A801" s="16"/>
      <c r="B801" s="16"/>
      <c r="C801" s="16"/>
      <c r="D801" s="16"/>
      <c r="E801" s="16"/>
      <c r="F801" s="17"/>
      <c r="G801" s="17"/>
      <c r="H801" s="18"/>
      <c r="I801" s="16"/>
      <c r="J801" s="16"/>
      <c r="K801" s="16"/>
      <c r="L801" s="19" t="e">
        <f t="shared" si="13"/>
        <v>#DIV/0!</v>
      </c>
      <c r="M801" s="16"/>
      <c r="N801" s="17"/>
      <c r="O801" s="16"/>
    </row>
    <row r="802" spans="1:15" x14ac:dyDescent="0.25">
      <c r="A802" s="16"/>
      <c r="B802" s="16"/>
      <c r="C802" s="16"/>
      <c r="D802" s="16"/>
      <c r="E802" s="16"/>
      <c r="F802" s="17"/>
      <c r="G802" s="17"/>
      <c r="H802" s="18"/>
      <c r="I802" s="16"/>
      <c r="J802" s="16"/>
      <c r="K802" s="16"/>
      <c r="L802" s="19" t="e">
        <f t="shared" si="13"/>
        <v>#DIV/0!</v>
      </c>
      <c r="M802" s="16"/>
      <c r="N802" s="17"/>
      <c r="O802" s="16"/>
    </row>
    <row r="803" spans="1:15" x14ac:dyDescent="0.25">
      <c r="A803" s="16"/>
      <c r="B803" s="16"/>
      <c r="C803" s="16"/>
      <c r="D803" s="16"/>
      <c r="E803" s="16"/>
      <c r="F803" s="17"/>
      <c r="G803" s="17"/>
      <c r="H803" s="18"/>
      <c r="I803" s="16"/>
      <c r="J803" s="16"/>
      <c r="K803" s="16"/>
      <c r="L803" s="19" t="e">
        <f t="shared" si="13"/>
        <v>#DIV/0!</v>
      </c>
      <c r="M803" s="16"/>
      <c r="N803" s="17"/>
      <c r="O803" s="16"/>
    </row>
    <row r="804" spans="1:15" x14ac:dyDescent="0.25">
      <c r="A804" s="16"/>
      <c r="B804" s="16"/>
      <c r="C804" s="16"/>
      <c r="D804" s="16"/>
      <c r="E804" s="16"/>
      <c r="F804" s="17"/>
      <c r="G804" s="17"/>
      <c r="H804" s="18"/>
      <c r="I804" s="16"/>
      <c r="J804" s="16"/>
      <c r="K804" s="16"/>
      <c r="L804" s="19" t="e">
        <f t="shared" si="13"/>
        <v>#DIV/0!</v>
      </c>
      <c r="M804" s="16"/>
      <c r="N804" s="17"/>
      <c r="O804" s="16"/>
    </row>
    <row r="805" spans="1:15" x14ac:dyDescent="0.25">
      <c r="A805" s="16"/>
      <c r="B805" s="16"/>
      <c r="C805" s="16"/>
      <c r="D805" s="16"/>
      <c r="E805" s="16"/>
      <c r="F805" s="17"/>
      <c r="G805" s="17"/>
      <c r="H805" s="18"/>
      <c r="I805" s="16"/>
      <c r="J805" s="16"/>
      <c r="K805" s="16"/>
      <c r="L805" s="19" t="e">
        <f t="shared" si="13"/>
        <v>#DIV/0!</v>
      </c>
      <c r="M805" s="16"/>
      <c r="N805" s="17"/>
      <c r="O805" s="16"/>
    </row>
    <row r="806" spans="1:15" x14ac:dyDescent="0.25">
      <c r="A806" s="16"/>
      <c r="B806" s="16"/>
      <c r="C806" s="16"/>
      <c r="D806" s="16"/>
      <c r="E806" s="16"/>
      <c r="F806" s="17"/>
      <c r="G806" s="17"/>
      <c r="H806" s="18"/>
      <c r="I806" s="16"/>
      <c r="J806" s="16"/>
      <c r="K806" s="16"/>
      <c r="L806" s="19" t="e">
        <f t="shared" si="13"/>
        <v>#DIV/0!</v>
      </c>
      <c r="M806" s="16"/>
      <c r="N806" s="17"/>
      <c r="O806" s="16"/>
    </row>
    <row r="807" spans="1:15" x14ac:dyDescent="0.25">
      <c r="A807" s="16"/>
      <c r="B807" s="16"/>
      <c r="C807" s="16"/>
      <c r="D807" s="16"/>
      <c r="E807" s="16"/>
      <c r="F807" s="17"/>
      <c r="G807" s="17"/>
      <c r="H807" s="18"/>
      <c r="I807" s="16"/>
      <c r="J807" s="16"/>
      <c r="K807" s="16"/>
      <c r="L807" s="19" t="e">
        <f t="shared" si="13"/>
        <v>#DIV/0!</v>
      </c>
      <c r="M807" s="16"/>
      <c r="N807" s="17"/>
      <c r="O807" s="16"/>
    </row>
    <row r="808" spans="1:15" x14ac:dyDescent="0.25">
      <c r="A808" s="16"/>
      <c r="B808" s="16"/>
      <c r="C808" s="16"/>
      <c r="D808" s="16"/>
      <c r="E808" s="16"/>
      <c r="F808" s="17"/>
      <c r="G808" s="17"/>
      <c r="H808" s="18"/>
      <c r="I808" s="16"/>
      <c r="J808" s="16"/>
      <c r="K808" s="16"/>
      <c r="L808" s="19" t="e">
        <f t="shared" ref="L808:L871" si="14">IF((K808/D808)&gt;100%,100%,(K808/D808))</f>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si="14"/>
        <v>#DIV/0!</v>
      </c>
      <c r="M854" s="16"/>
      <c r="N854" s="17"/>
      <c r="O854" s="16"/>
    </row>
    <row r="855" spans="1:15" x14ac:dyDescent="0.25">
      <c r="A855" s="16"/>
      <c r="B855" s="16"/>
      <c r="C855" s="16"/>
      <c r="D855" s="16"/>
      <c r="E855" s="16"/>
      <c r="F855" s="17"/>
      <c r="G855" s="17"/>
      <c r="H855" s="18"/>
      <c r="I855" s="16"/>
      <c r="J855" s="16"/>
      <c r="K855" s="16"/>
      <c r="L855" s="19" t="e">
        <f t="shared" si="14"/>
        <v>#DIV/0!</v>
      </c>
      <c r="M855" s="16"/>
      <c r="N855" s="17"/>
      <c r="O855" s="16"/>
    </row>
    <row r="856" spans="1:15" x14ac:dyDescent="0.25">
      <c r="A856" s="16"/>
      <c r="B856" s="16"/>
      <c r="C856" s="16"/>
      <c r="D856" s="16"/>
      <c r="E856" s="16"/>
      <c r="F856" s="17"/>
      <c r="G856" s="17"/>
      <c r="H856" s="18"/>
      <c r="I856" s="16"/>
      <c r="J856" s="16"/>
      <c r="K856" s="16"/>
      <c r="L856" s="19" t="e">
        <f t="shared" si="14"/>
        <v>#DIV/0!</v>
      </c>
      <c r="M856" s="16"/>
      <c r="N856" s="17"/>
      <c r="O856" s="16"/>
    </row>
    <row r="857" spans="1:15" x14ac:dyDescent="0.25">
      <c r="A857" s="16"/>
      <c r="B857" s="16"/>
      <c r="C857" s="16"/>
      <c r="D857" s="16"/>
      <c r="E857" s="16"/>
      <c r="F857" s="17"/>
      <c r="G857" s="17"/>
      <c r="H857" s="18"/>
      <c r="I857" s="16"/>
      <c r="J857" s="16"/>
      <c r="K857" s="16"/>
      <c r="L857" s="19" t="e">
        <f t="shared" si="14"/>
        <v>#DIV/0!</v>
      </c>
      <c r="M857" s="16"/>
      <c r="N857" s="17"/>
      <c r="O857" s="16"/>
    </row>
    <row r="858" spans="1:15" x14ac:dyDescent="0.25">
      <c r="A858" s="16"/>
      <c r="B858" s="16"/>
      <c r="C858" s="16"/>
      <c r="D858" s="16"/>
      <c r="E858" s="16"/>
      <c r="F858" s="17"/>
      <c r="G858" s="17"/>
      <c r="H858" s="18"/>
      <c r="I858" s="16"/>
      <c r="J858" s="16"/>
      <c r="K858" s="16"/>
      <c r="L858" s="19" t="e">
        <f t="shared" si="14"/>
        <v>#DIV/0!</v>
      </c>
      <c r="M858" s="16"/>
      <c r="N858" s="17"/>
      <c r="O858" s="16"/>
    </row>
    <row r="859" spans="1:15" x14ac:dyDescent="0.25">
      <c r="A859" s="16"/>
      <c r="B859" s="16"/>
      <c r="C859" s="16"/>
      <c r="D859" s="16"/>
      <c r="E859" s="16"/>
      <c r="F859" s="17"/>
      <c r="G859" s="17"/>
      <c r="H859" s="18"/>
      <c r="I859" s="16"/>
      <c r="J859" s="16"/>
      <c r="K859" s="16"/>
      <c r="L859" s="19" t="e">
        <f t="shared" si="14"/>
        <v>#DIV/0!</v>
      </c>
      <c r="M859" s="16"/>
      <c r="N859" s="17"/>
      <c r="O859" s="16"/>
    </row>
    <row r="860" spans="1:15" x14ac:dyDescent="0.25">
      <c r="A860" s="16"/>
      <c r="B860" s="16"/>
      <c r="C860" s="16"/>
      <c r="D860" s="16"/>
      <c r="E860" s="16"/>
      <c r="F860" s="17"/>
      <c r="G860" s="17"/>
      <c r="H860" s="18"/>
      <c r="I860" s="16"/>
      <c r="J860" s="16"/>
      <c r="K860" s="16"/>
      <c r="L860" s="19" t="e">
        <f t="shared" si="14"/>
        <v>#DIV/0!</v>
      </c>
      <c r="M860" s="16"/>
      <c r="N860" s="17"/>
      <c r="O860" s="16"/>
    </row>
    <row r="861" spans="1:15" x14ac:dyDescent="0.25">
      <c r="A861" s="16"/>
      <c r="B861" s="16"/>
      <c r="C861" s="16"/>
      <c r="D861" s="16"/>
      <c r="E861" s="16"/>
      <c r="F861" s="17"/>
      <c r="G861" s="17"/>
      <c r="H861" s="18"/>
      <c r="I861" s="16"/>
      <c r="J861" s="16"/>
      <c r="K861" s="16"/>
      <c r="L861" s="19" t="e">
        <f t="shared" si="14"/>
        <v>#DIV/0!</v>
      </c>
      <c r="M861" s="16"/>
      <c r="N861" s="17"/>
      <c r="O861" s="16"/>
    </row>
    <row r="862" spans="1:15" x14ac:dyDescent="0.25">
      <c r="A862" s="16"/>
      <c r="B862" s="16"/>
      <c r="C862" s="16"/>
      <c r="D862" s="16"/>
      <c r="E862" s="16"/>
      <c r="F862" s="17"/>
      <c r="G862" s="17"/>
      <c r="H862" s="18"/>
      <c r="I862" s="16"/>
      <c r="J862" s="16"/>
      <c r="K862" s="16"/>
      <c r="L862" s="19" t="e">
        <f t="shared" si="14"/>
        <v>#DIV/0!</v>
      </c>
      <c r="M862" s="16"/>
      <c r="N862" s="17"/>
      <c r="O862" s="16"/>
    </row>
    <row r="863" spans="1:15" x14ac:dyDescent="0.25">
      <c r="A863" s="16"/>
      <c r="B863" s="16"/>
      <c r="C863" s="16"/>
      <c r="D863" s="16"/>
      <c r="E863" s="16"/>
      <c r="F863" s="17"/>
      <c r="G863" s="17"/>
      <c r="H863" s="18"/>
      <c r="I863" s="16"/>
      <c r="J863" s="16"/>
      <c r="K863" s="16"/>
      <c r="L863" s="19" t="e">
        <f t="shared" si="14"/>
        <v>#DIV/0!</v>
      </c>
      <c r="M863" s="16"/>
      <c r="N863" s="17"/>
      <c r="O863" s="16"/>
    </row>
    <row r="864" spans="1:15" x14ac:dyDescent="0.25">
      <c r="A864" s="16"/>
      <c r="B864" s="16"/>
      <c r="C864" s="16"/>
      <c r="D864" s="16"/>
      <c r="E864" s="16"/>
      <c r="F864" s="17"/>
      <c r="G864" s="17"/>
      <c r="H864" s="18"/>
      <c r="I864" s="16"/>
      <c r="J864" s="16"/>
      <c r="K864" s="16"/>
      <c r="L864" s="19" t="e">
        <f t="shared" si="14"/>
        <v>#DIV/0!</v>
      </c>
      <c r="M864" s="16"/>
      <c r="N864" s="17"/>
      <c r="O864" s="16"/>
    </row>
    <row r="865" spans="1:15" x14ac:dyDescent="0.25">
      <c r="A865" s="16"/>
      <c r="B865" s="16"/>
      <c r="C865" s="16"/>
      <c r="D865" s="16"/>
      <c r="E865" s="16"/>
      <c r="F865" s="17"/>
      <c r="G865" s="17"/>
      <c r="H865" s="18"/>
      <c r="I865" s="16"/>
      <c r="J865" s="16"/>
      <c r="K865" s="16"/>
      <c r="L865" s="19" t="e">
        <f t="shared" si="14"/>
        <v>#DIV/0!</v>
      </c>
      <c r="M865" s="16"/>
      <c r="N865" s="17"/>
      <c r="O865" s="16"/>
    </row>
    <row r="866" spans="1:15" x14ac:dyDescent="0.25">
      <c r="A866" s="16"/>
      <c r="B866" s="16"/>
      <c r="C866" s="16"/>
      <c r="D866" s="16"/>
      <c r="E866" s="16"/>
      <c r="F866" s="17"/>
      <c r="G866" s="17"/>
      <c r="H866" s="18"/>
      <c r="I866" s="16"/>
      <c r="J866" s="16"/>
      <c r="K866" s="16"/>
      <c r="L866" s="19" t="e">
        <f t="shared" si="14"/>
        <v>#DIV/0!</v>
      </c>
      <c r="M866" s="16"/>
      <c r="N866" s="17"/>
      <c r="O866" s="16"/>
    </row>
    <row r="867" spans="1:15" x14ac:dyDescent="0.25">
      <c r="A867" s="16"/>
      <c r="B867" s="16"/>
      <c r="C867" s="16"/>
      <c r="D867" s="16"/>
      <c r="E867" s="16"/>
      <c r="F867" s="17"/>
      <c r="G867" s="17"/>
      <c r="H867" s="18"/>
      <c r="I867" s="16"/>
      <c r="J867" s="16"/>
      <c r="K867" s="16"/>
      <c r="L867" s="19" t="e">
        <f t="shared" si="14"/>
        <v>#DIV/0!</v>
      </c>
      <c r="M867" s="16"/>
      <c r="N867" s="17"/>
      <c r="O867" s="16"/>
    </row>
    <row r="868" spans="1:15" x14ac:dyDescent="0.25">
      <c r="A868" s="16"/>
      <c r="B868" s="16"/>
      <c r="C868" s="16"/>
      <c r="D868" s="16"/>
      <c r="E868" s="16"/>
      <c r="F868" s="17"/>
      <c r="G868" s="17"/>
      <c r="H868" s="18"/>
      <c r="I868" s="16"/>
      <c r="J868" s="16"/>
      <c r="K868" s="16"/>
      <c r="L868" s="19" t="e">
        <f t="shared" si="14"/>
        <v>#DIV/0!</v>
      </c>
      <c r="M868" s="16"/>
      <c r="N868" s="17"/>
      <c r="O868" s="16"/>
    </row>
    <row r="869" spans="1:15" x14ac:dyDescent="0.25">
      <c r="A869" s="16"/>
      <c r="B869" s="16"/>
      <c r="C869" s="16"/>
      <c r="D869" s="16"/>
      <c r="E869" s="16"/>
      <c r="F869" s="17"/>
      <c r="G869" s="17"/>
      <c r="H869" s="18"/>
      <c r="I869" s="16"/>
      <c r="J869" s="16"/>
      <c r="K869" s="16"/>
      <c r="L869" s="19" t="e">
        <f t="shared" si="14"/>
        <v>#DIV/0!</v>
      </c>
      <c r="M869" s="16"/>
      <c r="N869" s="17"/>
      <c r="O869" s="16"/>
    </row>
    <row r="870" spans="1:15" x14ac:dyDescent="0.25">
      <c r="A870" s="16"/>
      <c r="B870" s="16"/>
      <c r="C870" s="16"/>
      <c r="D870" s="16"/>
      <c r="E870" s="16"/>
      <c r="F870" s="17"/>
      <c r="G870" s="17"/>
      <c r="H870" s="18"/>
      <c r="I870" s="16"/>
      <c r="J870" s="16"/>
      <c r="K870" s="16"/>
      <c r="L870" s="19" t="e">
        <f t="shared" si="14"/>
        <v>#DIV/0!</v>
      </c>
      <c r="M870" s="16"/>
      <c r="N870" s="17"/>
      <c r="O870" s="16"/>
    </row>
    <row r="871" spans="1:15" x14ac:dyDescent="0.25">
      <c r="A871" s="16"/>
      <c r="B871" s="16"/>
      <c r="C871" s="16"/>
      <c r="D871" s="16"/>
      <c r="E871" s="16"/>
      <c r="F871" s="17"/>
      <c r="G871" s="17"/>
      <c r="H871" s="18"/>
      <c r="I871" s="16"/>
      <c r="J871" s="16"/>
      <c r="K871" s="16"/>
      <c r="L871" s="19" t="e">
        <f t="shared" si="14"/>
        <v>#DIV/0!</v>
      </c>
      <c r="M871" s="16"/>
      <c r="N871" s="17"/>
      <c r="O871" s="16"/>
    </row>
    <row r="872" spans="1:15" x14ac:dyDescent="0.25">
      <c r="A872" s="16"/>
      <c r="B872" s="16"/>
      <c r="C872" s="16"/>
      <c r="D872" s="16"/>
      <c r="E872" s="16"/>
      <c r="F872" s="17"/>
      <c r="G872" s="17"/>
      <c r="H872" s="18"/>
      <c r="I872" s="16"/>
      <c r="J872" s="16"/>
      <c r="K872" s="16"/>
      <c r="L872" s="19" t="e">
        <f t="shared" ref="L872:L925" si="15">IF((K872/D872)&gt;100%,100%,(K872/D872))</f>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x14ac:dyDescent="0.25">
      <c r="A892" s="16"/>
      <c r="B892" s="16"/>
      <c r="C892" s="16"/>
      <c r="D892" s="16"/>
      <c r="E892" s="16"/>
      <c r="F892" s="17"/>
      <c r="G892" s="17"/>
      <c r="H892" s="18"/>
      <c r="I892" s="16"/>
      <c r="J892" s="16"/>
      <c r="K892" s="16"/>
      <c r="L892" s="19" t="e">
        <f t="shared" si="15"/>
        <v>#DIV/0!</v>
      </c>
      <c r="M892" s="16"/>
      <c r="N892" s="17"/>
      <c r="O892" s="16"/>
    </row>
    <row r="893" spans="1:15" x14ac:dyDescent="0.25">
      <c r="A893" s="16"/>
      <c r="B893" s="16"/>
      <c r="C893" s="16"/>
      <c r="D893" s="16"/>
      <c r="E893" s="16"/>
      <c r="F893" s="17"/>
      <c r="G893" s="17"/>
      <c r="H893" s="18"/>
      <c r="I893" s="16"/>
      <c r="J893" s="16"/>
      <c r="K893" s="16"/>
      <c r="L893" s="19" t="e">
        <f t="shared" si="15"/>
        <v>#DIV/0!</v>
      </c>
      <c r="M893" s="16"/>
      <c r="N893" s="17"/>
      <c r="O893" s="16"/>
    </row>
    <row r="894" spans="1:15"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row r="908" spans="1:15" x14ac:dyDescent="0.25">
      <c r="A908" s="16"/>
      <c r="B908" s="16"/>
      <c r="C908" s="16"/>
      <c r="D908" s="16"/>
      <c r="E908" s="16"/>
      <c r="F908" s="17"/>
      <c r="G908" s="17"/>
      <c r="H908" s="18"/>
      <c r="I908" s="16"/>
      <c r="J908" s="16"/>
      <c r="K908" s="16"/>
      <c r="L908" s="19" t="e">
        <f t="shared" si="15"/>
        <v>#DIV/0!</v>
      </c>
      <c r="M908" s="16"/>
      <c r="N908" s="17"/>
      <c r="O908" s="16"/>
    </row>
    <row r="909" spans="1:15" x14ac:dyDescent="0.25">
      <c r="A909" s="16"/>
      <c r="B909" s="16"/>
      <c r="C909" s="16"/>
      <c r="D909" s="16"/>
      <c r="E909" s="16"/>
      <c r="F909" s="17"/>
      <c r="G909" s="17"/>
      <c r="H909" s="18"/>
      <c r="I909" s="16"/>
      <c r="J909" s="16"/>
      <c r="K909" s="16"/>
      <c r="L909" s="19" t="e">
        <f t="shared" si="15"/>
        <v>#DIV/0!</v>
      </c>
      <c r="M909" s="16"/>
      <c r="N909" s="17"/>
      <c r="O909" s="16"/>
    </row>
    <row r="910" spans="1:15" ht="33" customHeight="1" x14ac:dyDescent="0.25">
      <c r="A910" s="16"/>
      <c r="B910" s="16"/>
      <c r="C910" s="16"/>
      <c r="D910" s="16"/>
      <c r="E910" s="16"/>
      <c r="F910" s="17"/>
      <c r="G910" s="17"/>
      <c r="H910" s="18"/>
      <c r="I910" s="16"/>
      <c r="J910" s="16"/>
      <c r="K910" s="16"/>
      <c r="L910" s="19" t="e">
        <f t="shared" si="15"/>
        <v>#DIV/0!</v>
      </c>
      <c r="M910" s="16"/>
      <c r="N910" s="17"/>
      <c r="O910" s="16"/>
    </row>
    <row r="911" spans="1:15" ht="33" customHeight="1" x14ac:dyDescent="0.25">
      <c r="A911" s="16"/>
      <c r="B911" s="16"/>
      <c r="C911" s="16"/>
      <c r="D911" s="16"/>
      <c r="E911" s="16"/>
      <c r="F911" s="17"/>
      <c r="G911" s="17"/>
      <c r="H911" s="18"/>
      <c r="I911" s="16"/>
      <c r="J911" s="16"/>
      <c r="K911" s="16"/>
      <c r="L911" s="19" t="e">
        <f t="shared" si="15"/>
        <v>#DIV/0!</v>
      </c>
      <c r="M911" s="16"/>
      <c r="N911" s="17"/>
      <c r="O911" s="16"/>
    </row>
    <row r="912" spans="1:15" ht="33" customHeight="1" x14ac:dyDescent="0.25">
      <c r="A912" s="16"/>
      <c r="B912" s="16"/>
      <c r="C912" s="16"/>
      <c r="D912" s="16"/>
      <c r="E912" s="16"/>
      <c r="F912" s="17"/>
      <c r="G912" s="17"/>
      <c r="H912" s="18"/>
      <c r="I912" s="16"/>
      <c r="J912" s="16"/>
      <c r="K912" s="16"/>
      <c r="L912" s="19" t="e">
        <f t="shared" si="15"/>
        <v>#DIV/0!</v>
      </c>
      <c r="M912" s="16"/>
      <c r="N912" s="17"/>
      <c r="O912" s="16"/>
    </row>
    <row r="913" spans="1:15" x14ac:dyDescent="0.25">
      <c r="A913" s="16"/>
      <c r="B913" s="16"/>
      <c r="C913" s="16"/>
      <c r="D913" s="16"/>
      <c r="E913" s="16"/>
      <c r="F913" s="17"/>
      <c r="G913" s="17"/>
      <c r="H913" s="18"/>
      <c r="I913" s="16"/>
      <c r="J913" s="16"/>
      <c r="K913" s="16"/>
      <c r="L913" s="19" t="e">
        <f t="shared" si="15"/>
        <v>#DIV/0!</v>
      </c>
      <c r="M913" s="16"/>
      <c r="N913" s="17"/>
      <c r="O913" s="16"/>
    </row>
    <row r="914" spans="1:15" x14ac:dyDescent="0.25">
      <c r="A914" s="16"/>
      <c r="B914" s="16"/>
      <c r="C914" s="16"/>
      <c r="D914" s="16"/>
      <c r="E914" s="16"/>
      <c r="F914" s="17"/>
      <c r="G914" s="17"/>
      <c r="H914" s="18"/>
      <c r="I914" s="16"/>
      <c r="J914" s="16"/>
      <c r="K914" s="16"/>
      <c r="L914" s="19" t="e">
        <f t="shared" si="15"/>
        <v>#DIV/0!</v>
      </c>
      <c r="M914" s="16"/>
      <c r="N914" s="17"/>
      <c r="O914" s="16"/>
    </row>
    <row r="915" spans="1:15" x14ac:dyDescent="0.25">
      <c r="A915" s="16"/>
      <c r="B915" s="16"/>
      <c r="C915" s="16"/>
      <c r="D915" s="16"/>
      <c r="E915" s="16"/>
      <c r="F915" s="17"/>
      <c r="G915" s="17"/>
      <c r="H915" s="18"/>
      <c r="I915" s="16"/>
      <c r="J915" s="16"/>
      <c r="K915" s="16"/>
      <c r="L915" s="19" t="e">
        <f t="shared" si="15"/>
        <v>#DIV/0!</v>
      </c>
      <c r="M915" s="16"/>
      <c r="N915" s="17"/>
      <c r="O915" s="16"/>
    </row>
    <row r="916" spans="1:15" x14ac:dyDescent="0.25">
      <c r="A916" s="16"/>
      <c r="B916" s="16"/>
      <c r="C916" s="16"/>
      <c r="D916" s="16"/>
      <c r="E916" s="16"/>
      <c r="F916" s="17"/>
      <c r="G916" s="17"/>
      <c r="H916" s="18"/>
      <c r="I916" s="16"/>
      <c r="J916" s="16"/>
      <c r="K916" s="16"/>
      <c r="L916" s="19" t="e">
        <f t="shared" si="15"/>
        <v>#DIV/0!</v>
      </c>
      <c r="M916" s="16"/>
      <c r="N916" s="17"/>
      <c r="O916" s="16"/>
    </row>
    <row r="917" spans="1:15" x14ac:dyDescent="0.25">
      <c r="A917" s="16"/>
      <c r="B917" s="16"/>
      <c r="C917" s="16"/>
      <c r="D917" s="16"/>
      <c r="E917" s="16"/>
      <c r="F917" s="17"/>
      <c r="G917" s="17"/>
      <c r="H917" s="18"/>
      <c r="I917" s="16"/>
      <c r="J917" s="16"/>
      <c r="K917" s="16"/>
      <c r="L917" s="19" t="e">
        <f t="shared" si="15"/>
        <v>#DIV/0!</v>
      </c>
      <c r="M917" s="16"/>
      <c r="N917" s="17"/>
      <c r="O917" s="16"/>
    </row>
    <row r="918" spans="1:15" x14ac:dyDescent="0.25">
      <c r="A918" s="16"/>
      <c r="B918" s="16"/>
      <c r="C918" s="16"/>
      <c r="D918" s="16"/>
      <c r="E918" s="16"/>
      <c r="F918" s="17"/>
      <c r="G918" s="17"/>
      <c r="H918" s="18"/>
      <c r="I918" s="16"/>
      <c r="J918" s="16"/>
      <c r="K918" s="16"/>
      <c r="L918" s="19" t="e">
        <f t="shared" si="15"/>
        <v>#DIV/0!</v>
      </c>
      <c r="M918" s="16"/>
      <c r="N918" s="17"/>
      <c r="O918" s="16"/>
    </row>
    <row r="919" spans="1:15" x14ac:dyDescent="0.25">
      <c r="A919" s="16"/>
      <c r="B919" s="16"/>
      <c r="C919" s="16"/>
      <c r="D919" s="16"/>
      <c r="E919" s="16"/>
      <c r="F919" s="17"/>
      <c r="G919" s="17"/>
      <c r="H919" s="18"/>
      <c r="I919" s="16"/>
      <c r="J919" s="16"/>
      <c r="K919" s="16"/>
      <c r="L919" s="19" t="e">
        <f t="shared" si="15"/>
        <v>#DIV/0!</v>
      </c>
      <c r="M919" s="16"/>
      <c r="N919" s="17"/>
      <c r="O919" s="16"/>
    </row>
    <row r="920" spans="1:15" x14ac:dyDescent="0.25">
      <c r="A920" s="16"/>
      <c r="B920" s="16"/>
      <c r="C920" s="16"/>
      <c r="D920" s="16"/>
      <c r="E920" s="16"/>
      <c r="F920" s="17"/>
      <c r="G920" s="17"/>
      <c r="H920" s="18"/>
      <c r="I920" s="16"/>
      <c r="J920" s="16"/>
      <c r="K920" s="16"/>
      <c r="L920" s="19" t="e">
        <f t="shared" si="15"/>
        <v>#DIV/0!</v>
      </c>
      <c r="M920" s="16"/>
      <c r="N920" s="17"/>
      <c r="O920" s="16"/>
    </row>
    <row r="921" spans="1:15" x14ac:dyDescent="0.25">
      <c r="A921" s="16"/>
      <c r="B921" s="16"/>
      <c r="C921" s="16"/>
      <c r="D921" s="16"/>
      <c r="E921" s="16"/>
      <c r="F921" s="17"/>
      <c r="G921" s="17"/>
      <c r="H921" s="18"/>
      <c r="I921" s="16"/>
      <c r="J921" s="16"/>
      <c r="K921" s="16"/>
      <c r="L921" s="19" t="e">
        <f t="shared" si="15"/>
        <v>#DIV/0!</v>
      </c>
      <c r="M921" s="16"/>
      <c r="N921" s="17"/>
      <c r="O921" s="16"/>
    </row>
    <row r="922" spans="1:15" x14ac:dyDescent="0.25">
      <c r="A922" s="16"/>
      <c r="B922" s="16"/>
      <c r="C922" s="16"/>
      <c r="D922" s="16"/>
      <c r="E922" s="16"/>
      <c r="F922" s="17"/>
      <c r="G922" s="17"/>
      <c r="H922" s="18"/>
      <c r="I922" s="16"/>
      <c r="J922" s="16"/>
      <c r="K922" s="16"/>
      <c r="L922" s="19" t="e">
        <f t="shared" si="15"/>
        <v>#DIV/0!</v>
      </c>
      <c r="M922" s="16"/>
      <c r="N922" s="17"/>
      <c r="O922" s="16"/>
    </row>
    <row r="923" spans="1:15" x14ac:dyDescent="0.25">
      <c r="A923" s="16"/>
      <c r="B923" s="16"/>
      <c r="C923" s="16"/>
      <c r="D923" s="16"/>
      <c r="E923" s="16"/>
      <c r="F923" s="17"/>
      <c r="G923" s="17"/>
      <c r="H923" s="18"/>
      <c r="I923" s="16"/>
      <c r="J923" s="16"/>
      <c r="K923" s="16"/>
      <c r="L923" s="19" t="e">
        <f t="shared" si="15"/>
        <v>#DIV/0!</v>
      </c>
      <c r="M923" s="16"/>
      <c r="N923" s="17"/>
      <c r="O923" s="16"/>
    </row>
    <row r="924" spans="1:15" x14ac:dyDescent="0.25">
      <c r="A924" s="16"/>
      <c r="B924" s="16"/>
      <c r="C924" s="16"/>
      <c r="D924" s="16"/>
      <c r="E924" s="16"/>
      <c r="F924" s="17"/>
      <c r="G924" s="17"/>
      <c r="H924" s="18"/>
      <c r="I924" s="16"/>
      <c r="J924" s="16"/>
      <c r="K924" s="16"/>
      <c r="L924" s="19" t="e">
        <f t="shared" si="15"/>
        <v>#DIV/0!</v>
      </c>
      <c r="M924" s="16"/>
      <c r="N924" s="17"/>
      <c r="O924" s="16"/>
    </row>
    <row r="925" spans="1:15" x14ac:dyDescent="0.25">
      <c r="A925" s="16"/>
      <c r="B925" s="16"/>
      <c r="C925" s="16"/>
      <c r="D925" s="16"/>
      <c r="E925" s="16"/>
      <c r="F925" s="17"/>
      <c r="G925" s="17"/>
      <c r="H925" s="18"/>
      <c r="I925" s="16"/>
      <c r="J925" s="16"/>
      <c r="K925" s="16"/>
      <c r="L925" s="19" t="e">
        <f t="shared" si="15"/>
        <v>#DIV/0!</v>
      </c>
      <c r="M925" s="16"/>
      <c r="N925" s="17"/>
      <c r="O925" s="16"/>
    </row>
  </sheetData>
  <sheetProtection password="CC2F" sheet="1" objects="1" scenarios="1" formatCells="0" insertRows="0" sort="0"/>
  <dataConsolidate/>
  <mergeCells count="82">
    <mergeCell ref="D31:E31"/>
    <mergeCell ref="L31:N31"/>
    <mergeCell ref="D32:E32"/>
    <mergeCell ref="L32:N32"/>
    <mergeCell ref="D33:E33"/>
    <mergeCell ref="L33:N33"/>
    <mergeCell ref="A4:O4"/>
    <mergeCell ref="K7:O7"/>
    <mergeCell ref="A6:O6"/>
    <mergeCell ref="B1:J1"/>
    <mergeCell ref="A7:F7"/>
    <mergeCell ref="G7:I7"/>
    <mergeCell ref="K1:O1"/>
    <mergeCell ref="K2:O2"/>
    <mergeCell ref="K3:O3"/>
    <mergeCell ref="B2:J3"/>
    <mergeCell ref="A1:A3"/>
    <mergeCell ref="L8:N8"/>
    <mergeCell ref="A38:A39"/>
    <mergeCell ref="A37:J37"/>
    <mergeCell ref="A36:O36"/>
    <mergeCell ref="C38:C39"/>
    <mergeCell ref="F38:G38"/>
    <mergeCell ref="M38:M39"/>
    <mergeCell ref="N38:N39"/>
    <mergeCell ref="O38:O39"/>
    <mergeCell ref="L9:N9"/>
    <mergeCell ref="L21:N21"/>
    <mergeCell ref="B38:B39"/>
    <mergeCell ref="D8:E8"/>
    <mergeCell ref="D38:D39"/>
    <mergeCell ref="D22:E22"/>
    <mergeCell ref="D9:E9"/>
    <mergeCell ref="E38:E39"/>
    <mergeCell ref="K37:O37"/>
    <mergeCell ref="K38:K39"/>
    <mergeCell ref="I38:I39"/>
    <mergeCell ref="L38:L39"/>
    <mergeCell ref="J38:J39"/>
    <mergeCell ref="H38:H39"/>
    <mergeCell ref="D13:E13"/>
    <mergeCell ref="L13:N13"/>
    <mergeCell ref="D15:E15"/>
    <mergeCell ref="L15:N15"/>
    <mergeCell ref="D16:E16"/>
    <mergeCell ref="L16:N16"/>
    <mergeCell ref="D14:E14"/>
    <mergeCell ref="L14:N14"/>
    <mergeCell ref="D10:E10"/>
    <mergeCell ref="L10:N10"/>
    <mergeCell ref="D11:E11"/>
    <mergeCell ref="L11:N11"/>
    <mergeCell ref="D12:E12"/>
    <mergeCell ref="L12:N12"/>
    <mergeCell ref="D34:E34"/>
    <mergeCell ref="L34:N34"/>
    <mergeCell ref="D24:E24"/>
    <mergeCell ref="L24:N24"/>
    <mergeCell ref="D25:E25"/>
    <mergeCell ref="L25:N25"/>
    <mergeCell ref="D26:E26"/>
    <mergeCell ref="L26:N26"/>
    <mergeCell ref="D27:E27"/>
    <mergeCell ref="L27:N27"/>
    <mergeCell ref="D28:E28"/>
    <mergeCell ref="L28:N28"/>
    <mergeCell ref="D29:E29"/>
    <mergeCell ref="L29:N29"/>
    <mergeCell ref="D30:E30"/>
    <mergeCell ref="L30:N30"/>
    <mergeCell ref="D17:E17"/>
    <mergeCell ref="L17:N17"/>
    <mergeCell ref="D18:E18"/>
    <mergeCell ref="L22:N22"/>
    <mergeCell ref="D23:E23"/>
    <mergeCell ref="L23:N23"/>
    <mergeCell ref="L18:N18"/>
    <mergeCell ref="D19:E19"/>
    <mergeCell ref="L19:N19"/>
    <mergeCell ref="D20:E20"/>
    <mergeCell ref="L20:N20"/>
    <mergeCell ref="D21:E21"/>
  </mergeCells>
  <conditionalFormatting sqref="L73:L925">
    <cfRule type="containsErrors" dxfId="7" priority="24">
      <formula>ISERROR(L73)</formula>
    </cfRule>
  </conditionalFormatting>
  <conditionalFormatting sqref="O9:O13 O15:O34">
    <cfRule type="containsErrors" dxfId="6" priority="12">
      <formula>ISERROR(O9)</formula>
    </cfRule>
  </conditionalFormatting>
  <conditionalFormatting sqref="O14">
    <cfRule type="containsErrors" dxfId="5" priority="8">
      <formula>ISERROR(O14)</formula>
    </cfRule>
  </conditionalFormatting>
  <conditionalFormatting sqref="L40:L68">
    <cfRule type="containsErrors" dxfId="4" priority="5">
      <formula>ISERROR(L40)</formula>
    </cfRule>
  </conditionalFormatting>
  <conditionalFormatting sqref="L69">
    <cfRule type="containsErrors" dxfId="3" priority="4">
      <formula>ISERROR(L69)</formula>
    </cfRule>
  </conditionalFormatting>
  <conditionalFormatting sqref="L70">
    <cfRule type="containsErrors" dxfId="2" priority="3">
      <formula>ISERROR(L70)</formula>
    </cfRule>
  </conditionalFormatting>
  <conditionalFormatting sqref="L71">
    <cfRule type="containsErrors" dxfId="1" priority="2">
      <formula>ISERROR(L71)</formula>
    </cfRule>
  </conditionalFormatting>
  <conditionalFormatting sqref="L72">
    <cfRule type="containsErrors" dxfId="0" priority="1">
      <formula>ISERROR(L72)</formula>
    </cfRule>
  </conditionalFormatting>
  <dataValidations count="7">
    <dataValidation type="list" showInputMessage="1" showErrorMessage="1" sqref="N40:N925" xr:uid="{DE8880AD-4086-4615-BB21-13B881D4E458}">
      <formula1>PERIODO_DE_SEGUIMIENTO</formula1>
    </dataValidation>
    <dataValidation type="decimal" allowBlank="1" showInputMessage="1" showErrorMessage="1" sqref="L40:L925 O9:O34" xr:uid="{2EA01066-FD7A-4D6C-8CE9-DE7DEE42B2D5}">
      <formula1>0</formula1>
      <formula2>1</formula2>
    </dataValidation>
    <dataValidation type="list" allowBlank="1" showInputMessage="1" showErrorMessage="1" sqref="I40:I1048576" xr:uid="{48283215-8782-4E71-AF97-A045AC9C38E9}">
      <formula1>NOMBRE_PROCESO</formula1>
    </dataValidation>
    <dataValidation type="whole" allowBlank="1" showInputMessage="1" showErrorMessage="1" sqref="D40:D49 D52:D1048576" xr:uid="{224D98CB-81BC-442F-8A05-C9A6A69055F0}">
      <formula1>1</formula1>
      <formula2>5000</formula2>
    </dataValidation>
    <dataValidation type="list" allowBlank="1" showInputMessage="1" showErrorMessage="1" sqref="A9:A34" xr:uid="{158DC68B-0A81-4E54-A86A-5A2861ED78B8}">
      <formula1>Componente_de_Gestión</formula1>
    </dataValidation>
    <dataValidation type="list" allowBlank="1" showInputMessage="1" showErrorMessage="1" sqref="F9:F34" xr:uid="{DF6D8787-35A1-496C-A647-FB9901280C78}">
      <formula1>INDIRECT(D9)</formula1>
    </dataValidation>
    <dataValidation type="list" allowBlank="1" showInputMessage="1" showErrorMessage="1" sqref="B9:D3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H40:H1048576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B40:B1048576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4" t="s">
        <v>26</v>
      </c>
      <c r="B2" s="13" t="s">
        <v>77</v>
      </c>
      <c r="C2" s="116" t="s">
        <v>40</v>
      </c>
      <c r="D2" s="116"/>
      <c r="E2" s="116"/>
      <c r="F2" s="116"/>
    </row>
    <row r="3" spans="1:57" ht="27.75" customHeight="1" x14ac:dyDescent="0.25">
      <c r="A3" s="114"/>
      <c r="B3" s="114" t="s">
        <v>42</v>
      </c>
      <c r="C3" s="114" t="s">
        <v>41</v>
      </c>
      <c r="D3" s="114" t="s">
        <v>2</v>
      </c>
      <c r="E3" s="114" t="s">
        <v>205</v>
      </c>
      <c r="F3" s="114" t="s">
        <v>206</v>
      </c>
      <c r="G3" s="114" t="s">
        <v>169</v>
      </c>
      <c r="H3" s="114" t="s">
        <v>27</v>
      </c>
      <c r="I3" s="114" t="s">
        <v>43</v>
      </c>
      <c r="J3" s="114" t="s">
        <v>44</v>
      </c>
      <c r="K3" s="114" t="s">
        <v>514</v>
      </c>
      <c r="L3" s="114" t="s">
        <v>50</v>
      </c>
      <c r="M3" s="114" t="s">
        <v>45</v>
      </c>
      <c r="N3" s="114" t="s">
        <v>46</v>
      </c>
      <c r="O3" s="114" t="s">
        <v>47</v>
      </c>
      <c r="P3" s="114" t="s">
        <v>48</v>
      </c>
      <c r="Q3" s="114" t="s">
        <v>49</v>
      </c>
      <c r="R3" s="114" t="s">
        <v>28</v>
      </c>
      <c r="S3" s="114" t="s">
        <v>207</v>
      </c>
      <c r="T3" s="114" t="s">
        <v>208</v>
      </c>
      <c r="V3" s="114" t="s">
        <v>209</v>
      </c>
      <c r="X3" s="114" t="s">
        <v>210</v>
      </c>
      <c r="Z3" s="114" t="s">
        <v>211</v>
      </c>
      <c r="AB3" s="114" t="s">
        <v>60</v>
      </c>
      <c r="AD3" s="114" t="s">
        <v>58</v>
      </c>
      <c r="AE3" s="114" t="s">
        <v>57</v>
      </c>
      <c r="AG3" s="114" t="s">
        <v>78</v>
      </c>
      <c r="AH3" s="114" t="s">
        <v>87</v>
      </c>
      <c r="AI3" s="115" t="s">
        <v>97</v>
      </c>
      <c r="AK3" s="114" t="s">
        <v>59</v>
      </c>
      <c r="AM3" s="114" t="s">
        <v>60</v>
      </c>
      <c r="AN3" s="114" t="s">
        <v>58</v>
      </c>
      <c r="AO3" s="114" t="s">
        <v>57</v>
      </c>
      <c r="AQ3" s="114" t="s">
        <v>78</v>
      </c>
      <c r="AR3" s="114" t="s">
        <v>87</v>
      </c>
      <c r="AS3" s="114" t="s">
        <v>96</v>
      </c>
      <c r="AT3" s="115" t="s">
        <v>97</v>
      </c>
      <c r="AX3" s="33" t="s">
        <v>283</v>
      </c>
      <c r="AY3" s="34" t="s">
        <v>284</v>
      </c>
      <c r="AZ3" s="36">
        <v>2023</v>
      </c>
      <c r="BA3" s="36">
        <v>2024</v>
      </c>
      <c r="BB3" s="36">
        <v>2025</v>
      </c>
      <c r="BC3" s="36">
        <v>2026</v>
      </c>
      <c r="BD3" s="35" t="s">
        <v>285</v>
      </c>
      <c r="BE3" s="53" t="s">
        <v>399</v>
      </c>
    </row>
    <row r="4" spans="1:57" ht="30" customHeight="1" x14ac:dyDescent="0.25">
      <c r="A4" s="114"/>
      <c r="B4" s="114"/>
      <c r="C4" s="114"/>
      <c r="D4" s="114"/>
      <c r="E4" s="114"/>
      <c r="F4" s="114"/>
      <c r="G4" s="114"/>
      <c r="H4" s="114"/>
      <c r="I4" s="114"/>
      <c r="J4" s="114"/>
      <c r="K4" s="114"/>
      <c r="L4" s="114"/>
      <c r="M4" s="114"/>
      <c r="N4" s="114"/>
      <c r="O4" s="114"/>
      <c r="P4" s="114"/>
      <c r="Q4" s="114"/>
      <c r="R4" s="114"/>
      <c r="S4" s="114"/>
      <c r="T4" s="114"/>
      <c r="V4" s="114"/>
      <c r="X4" s="114"/>
      <c r="Z4" s="114"/>
      <c r="AB4" s="114"/>
      <c r="AD4" s="114"/>
      <c r="AE4" s="114"/>
      <c r="AG4" s="114"/>
      <c r="AH4" s="114"/>
      <c r="AI4" s="115"/>
      <c r="AK4" s="114"/>
      <c r="AM4" s="114"/>
      <c r="AN4" s="114"/>
      <c r="AO4" s="114"/>
      <c r="AQ4" s="114"/>
      <c r="AR4" s="114"/>
      <c r="AS4" s="114"/>
      <c r="AT4" s="115"/>
      <c r="AX4" s="37" t="s">
        <v>516</v>
      </c>
      <c r="AY4" s="37" t="s">
        <v>297</v>
      </c>
      <c r="AZ4" s="38">
        <v>150</v>
      </c>
      <c r="BA4" s="38">
        <v>200</v>
      </c>
      <c r="BB4" s="38">
        <v>350</v>
      </c>
      <c r="BC4" s="38">
        <v>450</v>
      </c>
      <c r="BD4" s="12" t="s">
        <v>298</v>
      </c>
      <c r="BE4" s="38">
        <v>1</v>
      </c>
    </row>
    <row r="5" spans="1:57" ht="204" x14ac:dyDescent="0.25">
      <c r="A5" s="1" t="s">
        <v>13</v>
      </c>
      <c r="B5" s="1" t="s">
        <v>29</v>
      </c>
      <c r="C5" s="6" t="s">
        <v>92</v>
      </c>
      <c r="D5" s="6" t="s">
        <v>93</v>
      </c>
      <c r="E5" s="26" t="s">
        <v>174</v>
      </c>
      <c r="F5" s="67"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9" t="s">
        <v>517</v>
      </c>
      <c r="AY5" s="39" t="s">
        <v>633</v>
      </c>
      <c r="AZ5" s="40">
        <v>200</v>
      </c>
      <c r="BA5" s="40">
        <v>220</v>
      </c>
      <c r="BB5" s="40">
        <v>242</v>
      </c>
      <c r="BC5" s="40">
        <v>266</v>
      </c>
      <c r="BD5" s="11" t="s">
        <v>706</v>
      </c>
      <c r="BE5" s="40">
        <v>4</v>
      </c>
    </row>
    <row r="6" spans="1:57" ht="180" x14ac:dyDescent="0.25">
      <c r="A6" s="1" t="s">
        <v>37</v>
      </c>
      <c r="B6" s="1" t="s">
        <v>27</v>
      </c>
      <c r="C6" s="7" t="s">
        <v>100</v>
      </c>
      <c r="D6" s="6" t="s">
        <v>94</v>
      </c>
      <c r="E6" s="26" t="s">
        <v>175</v>
      </c>
      <c r="F6" s="67"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7" t="s">
        <v>518</v>
      </c>
      <c r="AY6" s="37" t="s">
        <v>634</v>
      </c>
      <c r="AZ6" s="38">
        <v>10</v>
      </c>
      <c r="BA6" s="38">
        <v>20</v>
      </c>
      <c r="BB6" s="38">
        <v>30</v>
      </c>
      <c r="BC6" s="38">
        <v>40</v>
      </c>
      <c r="BD6" s="12" t="s">
        <v>707</v>
      </c>
      <c r="BE6" s="38">
        <v>5</v>
      </c>
    </row>
    <row r="7" spans="1:57" ht="153" x14ac:dyDescent="0.25">
      <c r="A7" s="1" t="s">
        <v>6</v>
      </c>
      <c r="B7" s="1" t="s">
        <v>28</v>
      </c>
      <c r="C7" s="8" t="s">
        <v>163</v>
      </c>
      <c r="D7" s="6" t="s">
        <v>95</v>
      </c>
      <c r="E7" s="26" t="s">
        <v>196</v>
      </c>
      <c r="F7" s="67"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9" t="s">
        <v>519</v>
      </c>
      <c r="AY7" s="39" t="s">
        <v>635</v>
      </c>
      <c r="AZ7" s="40">
        <v>80</v>
      </c>
      <c r="BA7" s="40">
        <v>100</v>
      </c>
      <c r="BB7" s="40">
        <v>110</v>
      </c>
      <c r="BC7" s="40">
        <v>120</v>
      </c>
      <c r="BD7" s="11" t="s">
        <v>708</v>
      </c>
      <c r="BE7" s="40">
        <v>6</v>
      </c>
    </row>
    <row r="8" spans="1:57" ht="216" x14ac:dyDescent="0.25">
      <c r="A8" s="1" t="s">
        <v>8</v>
      </c>
      <c r="C8" s="10" t="s">
        <v>166</v>
      </c>
      <c r="D8" s="7" t="s">
        <v>162</v>
      </c>
      <c r="E8" s="26" t="s">
        <v>176</v>
      </c>
      <c r="F8" s="67"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7" t="s">
        <v>520</v>
      </c>
      <c r="AY8" s="37" t="s">
        <v>636</v>
      </c>
      <c r="AZ8" s="38">
        <v>0</v>
      </c>
      <c r="BA8" s="38">
        <v>300</v>
      </c>
      <c r="BB8" s="38">
        <v>300</v>
      </c>
      <c r="BC8" s="38">
        <v>300</v>
      </c>
      <c r="BD8" s="12" t="s">
        <v>312</v>
      </c>
      <c r="BE8" s="38">
        <v>7</v>
      </c>
    </row>
    <row r="9" spans="1:57" ht="132" x14ac:dyDescent="0.25">
      <c r="A9" s="1" t="s">
        <v>19</v>
      </c>
      <c r="C9" s="27"/>
      <c r="D9" s="8" t="s">
        <v>164</v>
      </c>
      <c r="E9" s="26" t="s">
        <v>177</v>
      </c>
      <c r="F9" s="67" t="s">
        <v>530</v>
      </c>
      <c r="H9" s="1" t="s">
        <v>45</v>
      </c>
      <c r="S9" s="1" t="s">
        <v>60</v>
      </c>
      <c r="U9" s="1" t="s">
        <v>763</v>
      </c>
      <c r="Y9" s="1" t="s">
        <v>238</v>
      </c>
      <c r="AC9" s="1" t="s">
        <v>239</v>
      </c>
      <c r="AH9" s="1" t="s">
        <v>153</v>
      </c>
      <c r="AJ9" s="1" t="s">
        <v>61</v>
      </c>
      <c r="AK9" s="1" t="s">
        <v>66</v>
      </c>
      <c r="AL9" s="1" t="s">
        <v>61</v>
      </c>
      <c r="AR9" s="1" t="s">
        <v>74</v>
      </c>
      <c r="AS9" s="1" t="s">
        <v>107</v>
      </c>
      <c r="AX9" s="39" t="s">
        <v>521</v>
      </c>
      <c r="AY9" s="39" t="s">
        <v>637</v>
      </c>
      <c r="AZ9" s="40">
        <v>7</v>
      </c>
      <c r="BA9" s="40">
        <v>14</v>
      </c>
      <c r="BB9" s="40">
        <v>21</v>
      </c>
      <c r="BC9" s="40">
        <v>28</v>
      </c>
      <c r="BD9" s="11" t="s">
        <v>318</v>
      </c>
      <c r="BE9" s="40">
        <v>8</v>
      </c>
    </row>
    <row r="10" spans="1:57" ht="178.5" x14ac:dyDescent="0.25">
      <c r="A10" s="1" t="s">
        <v>14</v>
      </c>
      <c r="C10" s="27"/>
      <c r="D10" s="8" t="s">
        <v>165</v>
      </c>
      <c r="E10" s="26" t="s">
        <v>197</v>
      </c>
      <c r="F10" s="67" t="s">
        <v>531</v>
      </c>
      <c r="H10" s="1" t="s">
        <v>46</v>
      </c>
      <c r="U10" s="1" t="s">
        <v>240</v>
      </c>
      <c r="Y10" s="1" t="s">
        <v>241</v>
      </c>
      <c r="AH10" s="1" t="s">
        <v>145</v>
      </c>
      <c r="AR10" s="1" t="s">
        <v>108</v>
      </c>
      <c r="AS10" s="1" t="s">
        <v>109</v>
      </c>
      <c r="AX10" s="37" t="s">
        <v>522</v>
      </c>
      <c r="AY10" s="37" t="s">
        <v>638</v>
      </c>
      <c r="AZ10" s="38">
        <v>15</v>
      </c>
      <c r="BA10" s="38">
        <v>17</v>
      </c>
      <c r="BB10" s="38">
        <v>19</v>
      </c>
      <c r="BC10" s="38">
        <v>21</v>
      </c>
      <c r="BD10" s="12" t="s">
        <v>329</v>
      </c>
      <c r="BE10" s="38">
        <v>9</v>
      </c>
    </row>
    <row r="11" spans="1:57" ht="228" x14ac:dyDescent="0.25">
      <c r="A11" s="1" t="s">
        <v>16</v>
      </c>
      <c r="C11" s="27"/>
      <c r="D11" s="9" t="s">
        <v>167</v>
      </c>
      <c r="E11" s="26" t="s">
        <v>178</v>
      </c>
      <c r="F11" s="67" t="s">
        <v>532</v>
      </c>
      <c r="H11" s="1" t="s">
        <v>47</v>
      </c>
      <c r="U11" s="1" t="s">
        <v>242</v>
      </c>
      <c r="Y11" s="1" t="s">
        <v>243</v>
      </c>
      <c r="AH11" s="1" t="s">
        <v>246</v>
      </c>
      <c r="AR11" s="1" t="s">
        <v>37</v>
      </c>
      <c r="AS11" s="1" t="s">
        <v>110</v>
      </c>
      <c r="AX11" s="39" t="s">
        <v>523</v>
      </c>
      <c r="AY11" s="39" t="s">
        <v>346</v>
      </c>
      <c r="AZ11" s="40" t="s">
        <v>705</v>
      </c>
      <c r="BA11" s="40" t="s">
        <v>705</v>
      </c>
      <c r="BB11" s="40">
        <v>60</v>
      </c>
      <c r="BC11" s="40">
        <v>100</v>
      </c>
      <c r="BD11" s="11" t="s">
        <v>347</v>
      </c>
      <c r="BE11" s="40">
        <v>10</v>
      </c>
    </row>
    <row r="12" spans="1:57" ht="180" x14ac:dyDescent="0.25">
      <c r="A12" s="1" t="s">
        <v>12</v>
      </c>
      <c r="C12" s="27"/>
      <c r="D12" s="9" t="s">
        <v>168</v>
      </c>
      <c r="E12" s="26" t="s">
        <v>179</v>
      </c>
      <c r="F12" s="67" t="s">
        <v>533</v>
      </c>
      <c r="H12" s="1" t="s">
        <v>48</v>
      </c>
      <c r="U12" s="1" t="s">
        <v>244</v>
      </c>
      <c r="Y12" s="1" t="s">
        <v>245</v>
      </c>
      <c r="AH12" s="1" t="s">
        <v>135</v>
      </c>
      <c r="AR12" s="1" t="s">
        <v>111</v>
      </c>
      <c r="AS12" s="1" t="s">
        <v>112</v>
      </c>
      <c r="AX12" s="37" t="s">
        <v>524</v>
      </c>
      <c r="AY12" s="38" t="s">
        <v>639</v>
      </c>
      <c r="AZ12" s="38" t="s">
        <v>705</v>
      </c>
      <c r="BA12" s="38" t="s">
        <v>705</v>
      </c>
      <c r="BB12" s="38">
        <v>25</v>
      </c>
      <c r="BC12" s="38">
        <v>30</v>
      </c>
      <c r="BD12" s="12" t="s">
        <v>709</v>
      </c>
      <c r="BE12" s="38">
        <v>12</v>
      </c>
    </row>
    <row r="13" spans="1:57" ht="242.25" x14ac:dyDescent="0.25">
      <c r="A13" s="1" t="s">
        <v>24</v>
      </c>
      <c r="C13" s="27"/>
      <c r="D13" s="27"/>
      <c r="E13" s="26" t="s">
        <v>180</v>
      </c>
      <c r="F13" s="67" t="s">
        <v>619</v>
      </c>
      <c r="H13" s="1" t="s">
        <v>49</v>
      </c>
      <c r="U13" s="1" t="s">
        <v>247</v>
      </c>
      <c r="Y13" s="1" t="s">
        <v>248</v>
      </c>
      <c r="AH13" s="1" t="s">
        <v>136</v>
      </c>
      <c r="AR13" s="1" t="s">
        <v>38</v>
      </c>
      <c r="AS13" s="1" t="s">
        <v>113</v>
      </c>
      <c r="AX13" s="39" t="s">
        <v>525</v>
      </c>
      <c r="AY13" s="39" t="s">
        <v>371</v>
      </c>
      <c r="AZ13" s="40">
        <v>6.5</v>
      </c>
      <c r="BA13" s="40">
        <v>6.25</v>
      </c>
      <c r="BB13" s="40">
        <v>6</v>
      </c>
      <c r="BC13" s="40">
        <v>5.75</v>
      </c>
      <c r="BD13" s="11" t="s">
        <v>372</v>
      </c>
      <c r="BE13" s="40">
        <v>13</v>
      </c>
    </row>
    <row r="14" spans="1:57" ht="144" x14ac:dyDescent="0.25">
      <c r="A14" s="1" t="s">
        <v>15</v>
      </c>
      <c r="C14" s="27"/>
      <c r="D14" s="27"/>
      <c r="E14" s="28" t="s">
        <v>181</v>
      </c>
      <c r="F14" s="67" t="s">
        <v>620</v>
      </c>
      <c r="U14" s="1" t="s">
        <v>249</v>
      </c>
      <c r="Y14" s="1" t="s">
        <v>250</v>
      </c>
      <c r="AH14" s="1" t="s">
        <v>137</v>
      </c>
      <c r="AR14" s="1" t="s">
        <v>114</v>
      </c>
      <c r="AX14" s="37" t="s">
        <v>526</v>
      </c>
      <c r="AY14" s="37" t="s">
        <v>640</v>
      </c>
      <c r="AZ14" s="38">
        <v>0</v>
      </c>
      <c r="BA14" s="38">
        <v>20</v>
      </c>
      <c r="BB14" s="38">
        <v>100</v>
      </c>
      <c r="BC14" s="38" t="s">
        <v>705</v>
      </c>
      <c r="BD14" s="12" t="s">
        <v>373</v>
      </c>
      <c r="BE14" s="38">
        <v>14</v>
      </c>
    </row>
    <row r="15" spans="1:57" ht="216" x14ac:dyDescent="0.25">
      <c r="A15" s="1" t="s">
        <v>20</v>
      </c>
      <c r="C15" s="27"/>
      <c r="D15" s="27"/>
      <c r="E15" s="28" t="s">
        <v>182</v>
      </c>
      <c r="F15" s="67" t="s">
        <v>516</v>
      </c>
      <c r="U15" s="1" t="s">
        <v>251</v>
      </c>
      <c r="Y15" s="1" t="s">
        <v>252</v>
      </c>
      <c r="AH15" s="1" t="s">
        <v>138</v>
      </c>
      <c r="AR15" s="1" t="s">
        <v>115</v>
      </c>
      <c r="AX15" s="39" t="s">
        <v>527</v>
      </c>
      <c r="AY15" s="39" t="s">
        <v>286</v>
      </c>
      <c r="AZ15" s="40">
        <v>25</v>
      </c>
      <c r="BA15" s="40">
        <v>50</v>
      </c>
      <c r="BB15" s="40">
        <v>75</v>
      </c>
      <c r="BC15" s="40">
        <v>100</v>
      </c>
      <c r="BD15" s="11" t="s">
        <v>287</v>
      </c>
      <c r="BE15" s="40">
        <v>15</v>
      </c>
    </row>
    <row r="16" spans="1:57" ht="192" x14ac:dyDescent="0.25">
      <c r="A16" s="1" t="s">
        <v>21</v>
      </c>
      <c r="C16" s="27"/>
      <c r="D16" s="27"/>
      <c r="E16" s="28" t="s">
        <v>198</v>
      </c>
      <c r="F16" s="67" t="s">
        <v>534</v>
      </c>
      <c r="U16" s="1" t="s">
        <v>253</v>
      </c>
      <c r="Y16" s="1" t="s">
        <v>254</v>
      </c>
      <c r="AH16" s="1" t="s">
        <v>139</v>
      </c>
      <c r="AR16" s="1" t="s">
        <v>116</v>
      </c>
      <c r="AX16" s="61" t="s">
        <v>528</v>
      </c>
      <c r="AY16" s="37" t="s">
        <v>641</v>
      </c>
      <c r="AZ16" s="38">
        <v>10</v>
      </c>
      <c r="BA16" s="38">
        <v>25</v>
      </c>
      <c r="BB16" s="38">
        <v>40</v>
      </c>
      <c r="BC16" s="38">
        <v>50</v>
      </c>
      <c r="BD16" s="12" t="s">
        <v>288</v>
      </c>
      <c r="BE16" s="38">
        <v>16</v>
      </c>
    </row>
    <row r="17" spans="1:57" ht="255" x14ac:dyDescent="0.25">
      <c r="A17" s="1" t="s">
        <v>17</v>
      </c>
      <c r="C17" s="27"/>
      <c r="D17" s="27"/>
      <c r="E17" s="28" t="s">
        <v>183</v>
      </c>
      <c r="F17" s="67" t="s">
        <v>535</v>
      </c>
      <c r="U17" s="1" t="s">
        <v>255</v>
      </c>
      <c r="Y17" s="1" t="s">
        <v>256</v>
      </c>
      <c r="AH17" s="1" t="s">
        <v>140</v>
      </c>
      <c r="AR17" s="1" t="s">
        <v>117</v>
      </c>
      <c r="AX17" s="39" t="s">
        <v>529</v>
      </c>
      <c r="AY17" s="39" t="s">
        <v>289</v>
      </c>
      <c r="AZ17" s="40">
        <v>75</v>
      </c>
      <c r="BA17" s="40">
        <v>142</v>
      </c>
      <c r="BB17" s="40">
        <v>200</v>
      </c>
      <c r="BC17" s="40">
        <v>300</v>
      </c>
      <c r="BD17" s="11" t="s">
        <v>290</v>
      </c>
      <c r="BE17" s="40">
        <v>17</v>
      </c>
    </row>
    <row r="18" spans="1:57" ht="156" x14ac:dyDescent="0.25">
      <c r="A18" s="1" t="s">
        <v>25</v>
      </c>
      <c r="C18" s="27"/>
      <c r="D18" s="27"/>
      <c r="E18" s="28" t="s">
        <v>184</v>
      </c>
      <c r="F18" s="67" t="s">
        <v>536</v>
      </c>
      <c r="U18" s="1" t="s">
        <v>257</v>
      </c>
      <c r="Y18" s="1" t="s">
        <v>258</v>
      </c>
      <c r="AH18" s="1" t="s">
        <v>147</v>
      </c>
      <c r="AR18" s="1" t="s">
        <v>118</v>
      </c>
      <c r="AX18" s="12" t="s">
        <v>530</v>
      </c>
      <c r="AY18" s="37" t="s">
        <v>291</v>
      </c>
      <c r="AZ18" s="38">
        <v>450</v>
      </c>
      <c r="BA18" s="38">
        <v>450</v>
      </c>
      <c r="BB18" s="38">
        <v>450</v>
      </c>
      <c r="BC18" s="38">
        <v>450</v>
      </c>
      <c r="BD18" s="12" t="s">
        <v>710</v>
      </c>
      <c r="BE18" s="38">
        <v>18</v>
      </c>
    </row>
    <row r="19" spans="1:57" ht="114.75" x14ac:dyDescent="0.25">
      <c r="A19" s="1" t="s">
        <v>36</v>
      </c>
      <c r="D19" s="27"/>
      <c r="E19" s="28" t="s">
        <v>185</v>
      </c>
      <c r="F19" s="67" t="s">
        <v>537</v>
      </c>
      <c r="U19" s="1" t="s">
        <v>259</v>
      </c>
      <c r="Y19" s="1" t="s">
        <v>260</v>
      </c>
      <c r="AH19" s="1" t="s">
        <v>150</v>
      </c>
      <c r="AR19" s="1" t="s">
        <v>119</v>
      </c>
      <c r="AX19" s="11" t="s">
        <v>531</v>
      </c>
      <c r="AY19" s="39" t="s">
        <v>642</v>
      </c>
      <c r="AZ19" s="40">
        <v>40</v>
      </c>
      <c r="BA19" s="40">
        <v>80</v>
      </c>
      <c r="BB19" s="40">
        <v>120</v>
      </c>
      <c r="BC19" s="40">
        <v>160</v>
      </c>
      <c r="BD19" s="11" t="s">
        <v>711</v>
      </c>
      <c r="BE19" s="40">
        <v>19</v>
      </c>
    </row>
    <row r="20" spans="1:57" ht="89.25" x14ac:dyDescent="0.25">
      <c r="A20" s="1" t="s">
        <v>35</v>
      </c>
      <c r="D20" s="27"/>
      <c r="E20" s="30" t="s">
        <v>186</v>
      </c>
      <c r="F20" s="67" t="s">
        <v>538</v>
      </c>
      <c r="U20" s="1" t="s">
        <v>261</v>
      </c>
      <c r="Y20" s="29" t="s">
        <v>262</v>
      </c>
      <c r="AH20" s="1" t="s">
        <v>149</v>
      </c>
      <c r="AR20" s="1" t="s">
        <v>75</v>
      </c>
      <c r="AX20" s="37" t="s">
        <v>532</v>
      </c>
      <c r="AY20" s="37" t="s">
        <v>292</v>
      </c>
      <c r="AZ20" s="38">
        <v>60</v>
      </c>
      <c r="BA20" s="38">
        <v>180</v>
      </c>
      <c r="BB20" s="38">
        <v>180</v>
      </c>
      <c r="BC20" s="38">
        <v>180</v>
      </c>
      <c r="BD20" s="12" t="s">
        <v>293</v>
      </c>
      <c r="BE20" s="38">
        <v>20</v>
      </c>
    </row>
    <row r="21" spans="1:57" ht="156" x14ac:dyDescent="0.25">
      <c r="A21" s="1" t="s">
        <v>18</v>
      </c>
      <c r="E21" s="30" t="s">
        <v>187</v>
      </c>
      <c r="F21" s="67" t="s">
        <v>539</v>
      </c>
      <c r="Y21" s="1" t="s">
        <v>263</v>
      </c>
      <c r="AH21" s="1" t="s">
        <v>151</v>
      </c>
      <c r="AR21" s="1" t="s">
        <v>120</v>
      </c>
      <c r="AX21" s="11" t="s">
        <v>533</v>
      </c>
      <c r="AY21" s="39" t="s">
        <v>643</v>
      </c>
      <c r="AZ21" s="40">
        <v>25</v>
      </c>
      <c r="BA21" s="40">
        <v>50</v>
      </c>
      <c r="BB21" s="40">
        <v>75</v>
      </c>
      <c r="BC21" s="40">
        <v>100</v>
      </c>
      <c r="BD21" s="11" t="s">
        <v>294</v>
      </c>
      <c r="BE21" s="40">
        <v>21</v>
      </c>
    </row>
    <row r="22" spans="1:57" ht="76.5" x14ac:dyDescent="0.25">
      <c r="A22" s="1" t="s">
        <v>23</v>
      </c>
      <c r="E22" s="30" t="s">
        <v>188</v>
      </c>
      <c r="F22" s="67" t="s">
        <v>611</v>
      </c>
      <c r="Y22" s="1" t="s">
        <v>264</v>
      </c>
      <c r="AH22" s="1" t="s">
        <v>266</v>
      </c>
      <c r="AR22" s="1" t="s">
        <v>121</v>
      </c>
      <c r="AX22" s="37" t="s">
        <v>534</v>
      </c>
      <c r="AY22" s="37" t="s">
        <v>295</v>
      </c>
      <c r="AZ22" s="38">
        <v>25</v>
      </c>
      <c r="BA22" s="38">
        <v>44</v>
      </c>
      <c r="BB22" s="38">
        <v>44</v>
      </c>
      <c r="BC22" s="38">
        <v>44</v>
      </c>
      <c r="BD22" s="12" t="s">
        <v>296</v>
      </c>
      <c r="BE22" s="38">
        <v>22</v>
      </c>
    </row>
    <row r="23" spans="1:57" ht="180" x14ac:dyDescent="0.25">
      <c r="A23" s="1" t="s">
        <v>22</v>
      </c>
      <c r="E23" s="30" t="s">
        <v>189</v>
      </c>
      <c r="F23" s="67" t="s">
        <v>612</v>
      </c>
      <c r="Y23" s="1" t="s">
        <v>265</v>
      </c>
      <c r="AH23" s="1" t="s">
        <v>142</v>
      </c>
      <c r="AR23" s="1" t="s">
        <v>122</v>
      </c>
      <c r="AX23" s="39" t="s">
        <v>535</v>
      </c>
      <c r="AY23" s="39" t="s">
        <v>299</v>
      </c>
      <c r="AZ23" s="40">
        <v>18</v>
      </c>
      <c r="BA23" s="40">
        <v>25</v>
      </c>
      <c r="BB23" s="40">
        <v>30</v>
      </c>
      <c r="BC23" s="40">
        <v>35</v>
      </c>
      <c r="BD23" s="11" t="s">
        <v>300</v>
      </c>
      <c r="BE23" s="40">
        <v>23</v>
      </c>
    </row>
    <row r="24" spans="1:57" ht="144" x14ac:dyDescent="0.25">
      <c r="A24" s="1" t="s">
        <v>38</v>
      </c>
      <c r="E24" s="30" t="s">
        <v>190</v>
      </c>
      <c r="F24" s="67" t="s">
        <v>540</v>
      </c>
      <c r="Y24" s="1" t="s">
        <v>267</v>
      </c>
      <c r="AH24" s="1" t="s">
        <v>143</v>
      </c>
      <c r="AR24" s="1" t="s">
        <v>123</v>
      </c>
      <c r="AX24" s="12" t="s">
        <v>536</v>
      </c>
      <c r="AY24" s="37" t="s">
        <v>644</v>
      </c>
      <c r="AZ24" s="38">
        <v>0</v>
      </c>
      <c r="BA24" s="38">
        <v>0</v>
      </c>
      <c r="BB24" s="38">
        <v>0</v>
      </c>
      <c r="BC24" s="38">
        <v>100</v>
      </c>
      <c r="BD24" s="12" t="s">
        <v>301</v>
      </c>
      <c r="BE24" s="38">
        <v>24</v>
      </c>
    </row>
    <row r="25" spans="1:57" ht="168" x14ac:dyDescent="0.25">
      <c r="A25" s="1" t="s">
        <v>9</v>
      </c>
      <c r="E25" s="30" t="s">
        <v>191</v>
      </c>
      <c r="F25" s="67" t="s">
        <v>541</v>
      </c>
      <c r="Y25" s="1" t="s">
        <v>268</v>
      </c>
      <c r="AH25" s="1" t="s">
        <v>144</v>
      </c>
      <c r="AR25" s="1" t="s">
        <v>124</v>
      </c>
      <c r="AX25" s="11" t="s">
        <v>537</v>
      </c>
      <c r="AY25" s="39" t="s">
        <v>645</v>
      </c>
      <c r="AZ25" s="40">
        <v>30</v>
      </c>
      <c r="BA25" s="40">
        <v>70</v>
      </c>
      <c r="BB25" s="40">
        <v>100</v>
      </c>
      <c r="BC25" s="40" t="s">
        <v>705</v>
      </c>
      <c r="BD25" s="11" t="s">
        <v>302</v>
      </c>
      <c r="BE25" s="40">
        <v>25</v>
      </c>
    </row>
    <row r="26" spans="1:57" ht="89.25" x14ac:dyDescent="0.25">
      <c r="A26" s="1" t="s">
        <v>7</v>
      </c>
      <c r="E26" s="31" t="s">
        <v>192</v>
      </c>
      <c r="F26" s="67" t="s">
        <v>542</v>
      </c>
      <c r="Y26" s="1" t="s">
        <v>269</v>
      </c>
      <c r="AH26" s="1" t="s">
        <v>134</v>
      </c>
      <c r="AR26" s="1" t="s">
        <v>125</v>
      </c>
      <c r="AX26" s="12" t="s">
        <v>538</v>
      </c>
      <c r="AY26" s="37" t="s">
        <v>646</v>
      </c>
      <c r="AZ26" s="38">
        <v>30</v>
      </c>
      <c r="BA26" s="38">
        <v>50</v>
      </c>
      <c r="BB26" s="38">
        <v>70</v>
      </c>
      <c r="BC26" s="38">
        <v>100</v>
      </c>
      <c r="BD26" s="12" t="s">
        <v>303</v>
      </c>
      <c r="BE26" s="38">
        <v>26</v>
      </c>
    </row>
    <row r="27" spans="1:57" ht="76.5" x14ac:dyDescent="0.25">
      <c r="A27" s="1" t="s">
        <v>85</v>
      </c>
      <c r="E27" s="31" t="s">
        <v>193</v>
      </c>
      <c r="F27" s="67" t="s">
        <v>517</v>
      </c>
      <c r="Y27" s="1" t="s">
        <v>270</v>
      </c>
      <c r="AH27" s="1" t="s">
        <v>272</v>
      </c>
      <c r="AR27" s="1" t="s">
        <v>126</v>
      </c>
      <c r="AX27" s="39" t="s">
        <v>539</v>
      </c>
      <c r="AY27" s="39" t="s">
        <v>304</v>
      </c>
      <c r="AZ27" s="40">
        <v>1</v>
      </c>
      <c r="BA27" s="40">
        <v>3</v>
      </c>
      <c r="BB27" s="40">
        <v>6</v>
      </c>
      <c r="BC27" s="40">
        <v>10</v>
      </c>
      <c r="BD27" s="11" t="s">
        <v>305</v>
      </c>
      <c r="BE27" s="40">
        <v>28</v>
      </c>
    </row>
    <row r="28" spans="1:57" ht="132" x14ac:dyDescent="0.25">
      <c r="A28" s="1" t="s">
        <v>10</v>
      </c>
      <c r="E28" s="31" t="s">
        <v>199</v>
      </c>
      <c r="F28" s="67" t="s">
        <v>543</v>
      </c>
      <c r="Y28" s="1" t="s">
        <v>271</v>
      </c>
      <c r="AH28" s="1" t="s">
        <v>274</v>
      </c>
      <c r="AR28" s="1" t="s">
        <v>127</v>
      </c>
      <c r="AX28" s="37" t="s">
        <v>540</v>
      </c>
      <c r="AY28" s="37" t="s">
        <v>647</v>
      </c>
      <c r="AZ28" s="38">
        <v>1</v>
      </c>
      <c r="BA28" s="38">
        <v>2</v>
      </c>
      <c r="BB28" s="38">
        <v>2</v>
      </c>
      <c r="BC28" s="38">
        <v>2</v>
      </c>
      <c r="BD28" s="12" t="s">
        <v>306</v>
      </c>
      <c r="BE28" s="38">
        <v>29</v>
      </c>
    </row>
    <row r="29" spans="1:57" ht="120" x14ac:dyDescent="0.25">
      <c r="A29" s="1" t="s">
        <v>11</v>
      </c>
      <c r="E29" s="31" t="s">
        <v>194</v>
      </c>
      <c r="F29" s="67" t="s">
        <v>544</v>
      </c>
      <c r="Y29" s="1" t="s">
        <v>273</v>
      </c>
      <c r="AH29" s="1" t="s">
        <v>276</v>
      </c>
      <c r="AR29" s="1" t="s">
        <v>128</v>
      </c>
      <c r="AX29" s="39" t="s">
        <v>541</v>
      </c>
      <c r="AY29" s="39" t="s">
        <v>648</v>
      </c>
      <c r="AZ29" s="40">
        <v>80</v>
      </c>
      <c r="BA29" s="40">
        <v>150</v>
      </c>
      <c r="BB29" s="40">
        <v>170</v>
      </c>
      <c r="BC29" s="40">
        <v>180</v>
      </c>
      <c r="BD29" s="11" t="s">
        <v>712</v>
      </c>
      <c r="BE29" s="40">
        <v>30</v>
      </c>
    </row>
    <row r="30" spans="1:57" ht="108" x14ac:dyDescent="0.25">
      <c r="A30" s="1" t="s">
        <v>39</v>
      </c>
      <c r="E30" s="31" t="s">
        <v>195</v>
      </c>
      <c r="F30" s="67" t="s">
        <v>518</v>
      </c>
      <c r="Y30" s="1" t="s">
        <v>275</v>
      </c>
      <c r="AH30" s="1" t="s">
        <v>159</v>
      </c>
      <c r="AR30" s="1" t="s">
        <v>129</v>
      </c>
      <c r="AX30" s="37" t="s">
        <v>542</v>
      </c>
      <c r="AY30" s="37" t="s">
        <v>307</v>
      </c>
      <c r="AZ30" s="38">
        <v>3700</v>
      </c>
      <c r="BA30" s="38">
        <v>3800</v>
      </c>
      <c r="BB30" s="38">
        <v>3900</v>
      </c>
      <c r="BC30" s="38">
        <v>4000</v>
      </c>
      <c r="BD30" s="12" t="s">
        <v>308</v>
      </c>
      <c r="BE30" s="38">
        <v>31</v>
      </c>
    </row>
    <row r="31" spans="1:57" ht="192" x14ac:dyDescent="0.25">
      <c r="A31" s="1" t="s">
        <v>277</v>
      </c>
      <c r="E31" s="27"/>
      <c r="F31" s="67" t="s">
        <v>519</v>
      </c>
      <c r="Y31" s="1" t="s">
        <v>278</v>
      </c>
      <c r="AH31" s="1" t="s">
        <v>108</v>
      </c>
      <c r="AR31" s="1" t="s">
        <v>130</v>
      </c>
      <c r="AX31" s="39" t="s">
        <v>543</v>
      </c>
      <c r="AY31" s="39" t="s">
        <v>309</v>
      </c>
      <c r="AZ31" s="40">
        <v>5</v>
      </c>
      <c r="BA31" s="40">
        <v>15</v>
      </c>
      <c r="BB31" s="40">
        <v>25</v>
      </c>
      <c r="BC31" s="40">
        <v>30</v>
      </c>
      <c r="BD31" s="11" t="s">
        <v>713</v>
      </c>
      <c r="BE31" s="40">
        <v>32</v>
      </c>
    </row>
    <row r="32" spans="1:57" ht="216" x14ac:dyDescent="0.25">
      <c r="A32" s="1" t="s">
        <v>765</v>
      </c>
      <c r="E32" s="27"/>
      <c r="F32" s="67" t="s">
        <v>520</v>
      </c>
      <c r="AH32" s="1" t="s">
        <v>38</v>
      </c>
      <c r="AR32" s="1" t="s">
        <v>131</v>
      </c>
      <c r="AX32" s="37" t="s">
        <v>544</v>
      </c>
      <c r="AY32" s="37" t="s">
        <v>310</v>
      </c>
      <c r="AZ32" s="38">
        <v>50</v>
      </c>
      <c r="BA32" s="38">
        <v>130</v>
      </c>
      <c r="BB32" s="38">
        <v>250</v>
      </c>
      <c r="BC32" s="38">
        <v>350</v>
      </c>
      <c r="BD32" s="12" t="s">
        <v>311</v>
      </c>
      <c r="BE32" s="38">
        <v>33</v>
      </c>
    </row>
    <row r="33" spans="1:57" ht="156" x14ac:dyDescent="0.25">
      <c r="A33" s="1" t="s">
        <v>71</v>
      </c>
      <c r="E33" s="27"/>
      <c r="F33" s="67" t="s">
        <v>545</v>
      </c>
      <c r="AH33" s="1" t="s">
        <v>105</v>
      </c>
      <c r="AR33" s="1" t="s">
        <v>132</v>
      </c>
      <c r="AX33" s="39" t="s">
        <v>545</v>
      </c>
      <c r="AY33" s="39" t="s">
        <v>313</v>
      </c>
      <c r="AZ33" s="40">
        <v>75</v>
      </c>
      <c r="BA33" s="40">
        <v>80</v>
      </c>
      <c r="BB33" s="40">
        <v>90</v>
      </c>
      <c r="BC33" s="40">
        <v>95</v>
      </c>
      <c r="BD33" s="11" t="s">
        <v>714</v>
      </c>
      <c r="BE33" s="40">
        <v>34</v>
      </c>
    </row>
    <row r="34" spans="1:57" ht="120" x14ac:dyDescent="0.25">
      <c r="E34" s="27"/>
      <c r="F34" s="67" t="s">
        <v>546</v>
      </c>
      <c r="AH34" s="1" t="s">
        <v>103</v>
      </c>
      <c r="AR34" s="1" t="s">
        <v>133</v>
      </c>
      <c r="AX34" s="37" t="s">
        <v>546</v>
      </c>
      <c r="AY34" s="37" t="s">
        <v>314</v>
      </c>
      <c r="AZ34" s="38">
        <v>0</v>
      </c>
      <c r="BA34" s="38">
        <v>5</v>
      </c>
      <c r="BB34" s="38">
        <v>10</v>
      </c>
      <c r="BC34" s="38">
        <v>15</v>
      </c>
      <c r="BD34" s="12" t="s">
        <v>715</v>
      </c>
      <c r="BE34" s="38">
        <v>35</v>
      </c>
    </row>
    <row r="35" spans="1:57" ht="180" x14ac:dyDescent="0.25">
      <c r="A35" s="1">
        <v>2025</v>
      </c>
      <c r="F35" s="67" t="s">
        <v>547</v>
      </c>
      <c r="AH35" s="1" t="s">
        <v>74</v>
      </c>
      <c r="AR35" s="1" t="s">
        <v>134</v>
      </c>
      <c r="AX35" s="11" t="s">
        <v>547</v>
      </c>
      <c r="AY35" s="39" t="s">
        <v>649</v>
      </c>
      <c r="AZ35" s="40">
        <v>1</v>
      </c>
      <c r="BA35" s="40">
        <v>1</v>
      </c>
      <c r="BB35" s="40">
        <v>1</v>
      </c>
      <c r="BC35" s="40" t="s">
        <v>705</v>
      </c>
      <c r="BD35" s="11" t="s">
        <v>716</v>
      </c>
      <c r="BE35" s="40">
        <v>36</v>
      </c>
    </row>
    <row r="36" spans="1:57" ht="108" x14ac:dyDescent="0.25">
      <c r="A36" s="1">
        <v>2026</v>
      </c>
      <c r="F36" s="67" t="s">
        <v>548</v>
      </c>
      <c r="AH36" s="1" t="s">
        <v>101</v>
      </c>
      <c r="AR36" s="1" t="s">
        <v>72</v>
      </c>
      <c r="AX36" s="37" t="s">
        <v>548</v>
      </c>
      <c r="AY36" s="37" t="s">
        <v>650</v>
      </c>
      <c r="AZ36" s="38">
        <v>20</v>
      </c>
      <c r="BA36" s="38">
        <v>45</v>
      </c>
      <c r="BB36" s="38">
        <v>60</v>
      </c>
      <c r="BC36" s="38">
        <v>80</v>
      </c>
      <c r="BD36" s="12" t="s">
        <v>548</v>
      </c>
      <c r="BE36" s="38">
        <v>37</v>
      </c>
    </row>
    <row r="37" spans="1:57" ht="204" x14ac:dyDescent="0.25">
      <c r="A37" s="1">
        <v>2027</v>
      </c>
      <c r="F37" s="67" t="s">
        <v>549</v>
      </c>
      <c r="AH37" s="1" t="s">
        <v>98</v>
      </c>
      <c r="AR37" s="1" t="s">
        <v>135</v>
      </c>
      <c r="AX37" s="39" t="s">
        <v>549</v>
      </c>
      <c r="AY37" s="39" t="s">
        <v>651</v>
      </c>
      <c r="AZ37" s="40">
        <v>3</v>
      </c>
      <c r="BA37" s="40">
        <v>1</v>
      </c>
      <c r="BB37" s="40">
        <v>3</v>
      </c>
      <c r="BC37" s="40">
        <v>1</v>
      </c>
      <c r="BD37" s="11" t="s">
        <v>315</v>
      </c>
      <c r="BE37" s="40">
        <v>38</v>
      </c>
    </row>
    <row r="38" spans="1:57" ht="204" x14ac:dyDescent="0.25">
      <c r="A38" s="1">
        <v>2028</v>
      </c>
      <c r="F38" s="67" t="s">
        <v>550</v>
      </c>
      <c r="AH38" s="1" t="s">
        <v>111</v>
      </c>
      <c r="AR38" s="1" t="s">
        <v>136</v>
      </c>
      <c r="AX38" s="37" t="s">
        <v>550</v>
      </c>
      <c r="AY38" s="37" t="s">
        <v>316</v>
      </c>
      <c r="AZ38" s="38">
        <v>1</v>
      </c>
      <c r="BA38" s="38">
        <v>2</v>
      </c>
      <c r="BB38" s="38">
        <v>3</v>
      </c>
      <c r="BC38" s="38">
        <v>4</v>
      </c>
      <c r="BD38" s="12" t="s">
        <v>717</v>
      </c>
      <c r="BE38" s="38">
        <v>39</v>
      </c>
    </row>
    <row r="39" spans="1:57" ht="156" x14ac:dyDescent="0.25">
      <c r="A39" s="1">
        <v>2029</v>
      </c>
      <c r="F39" s="67" t="s">
        <v>551</v>
      </c>
      <c r="AH39" s="1" t="s">
        <v>279</v>
      </c>
      <c r="AR39" s="1" t="s">
        <v>137</v>
      </c>
      <c r="AX39" s="39" t="s">
        <v>551</v>
      </c>
      <c r="AY39" s="39" t="s">
        <v>652</v>
      </c>
      <c r="AZ39" s="40">
        <v>2</v>
      </c>
      <c r="BA39" s="40">
        <v>2</v>
      </c>
      <c r="BB39" s="40">
        <v>3</v>
      </c>
      <c r="BC39" s="40">
        <v>3</v>
      </c>
      <c r="BD39" s="11" t="s">
        <v>317</v>
      </c>
      <c r="BE39" s="40">
        <v>40</v>
      </c>
    </row>
    <row r="40" spans="1:57" ht="204" x14ac:dyDescent="0.25">
      <c r="A40" s="1">
        <v>2030</v>
      </c>
      <c r="F40" s="67" t="s">
        <v>521</v>
      </c>
      <c r="AH40" s="1" t="s">
        <v>155</v>
      </c>
      <c r="AR40" s="1" t="s">
        <v>138</v>
      </c>
      <c r="AX40" s="37" t="s">
        <v>552</v>
      </c>
      <c r="AY40" s="37" t="s">
        <v>319</v>
      </c>
      <c r="AZ40" s="38">
        <v>2</v>
      </c>
      <c r="BA40" s="38">
        <v>7</v>
      </c>
      <c r="BB40" s="38">
        <v>15</v>
      </c>
      <c r="BC40" s="38">
        <v>20</v>
      </c>
      <c r="BD40" s="12" t="s">
        <v>320</v>
      </c>
      <c r="BE40" s="38">
        <v>41</v>
      </c>
    </row>
    <row r="41" spans="1:57" ht="264" x14ac:dyDescent="0.25">
      <c r="A41" s="1">
        <v>2031</v>
      </c>
      <c r="F41" s="67" t="s">
        <v>552</v>
      </c>
      <c r="AH41" s="1" t="s">
        <v>158</v>
      </c>
      <c r="AR41" s="1" t="s">
        <v>139</v>
      </c>
      <c r="AX41" s="39" t="s">
        <v>553</v>
      </c>
      <c r="AY41" s="39" t="s">
        <v>653</v>
      </c>
      <c r="AZ41" s="40">
        <v>2</v>
      </c>
      <c r="BA41" s="40">
        <v>4</v>
      </c>
      <c r="BB41" s="40">
        <v>7</v>
      </c>
      <c r="BC41" s="40">
        <v>10</v>
      </c>
      <c r="BD41" s="11" t="s">
        <v>321</v>
      </c>
      <c r="BE41" s="40">
        <v>42</v>
      </c>
    </row>
    <row r="42" spans="1:57" ht="252" x14ac:dyDescent="0.25">
      <c r="F42" s="67" t="s">
        <v>553</v>
      </c>
      <c r="AH42" s="1" t="s">
        <v>154</v>
      </c>
      <c r="AR42" s="1" t="s">
        <v>139</v>
      </c>
      <c r="AX42" s="37" t="s">
        <v>554</v>
      </c>
      <c r="AY42" s="37" t="s">
        <v>654</v>
      </c>
      <c r="AZ42" s="38">
        <v>2</v>
      </c>
      <c r="BA42" s="38">
        <v>4</v>
      </c>
      <c r="BB42" s="38">
        <v>7</v>
      </c>
      <c r="BC42" s="38">
        <v>10</v>
      </c>
      <c r="BD42" s="12" t="s">
        <v>322</v>
      </c>
      <c r="BE42" s="38">
        <v>43</v>
      </c>
    </row>
    <row r="43" spans="1:57" ht="300" x14ac:dyDescent="0.25">
      <c r="F43" s="67" t="s">
        <v>554</v>
      </c>
      <c r="AH43" s="1" t="s">
        <v>127</v>
      </c>
      <c r="AR43" s="1" t="s">
        <v>140</v>
      </c>
      <c r="AX43" s="39" t="s">
        <v>555</v>
      </c>
      <c r="AY43" s="39" t="s">
        <v>323</v>
      </c>
      <c r="AZ43" s="40">
        <v>2</v>
      </c>
      <c r="BA43" s="40">
        <v>4</v>
      </c>
      <c r="BB43" s="40">
        <v>6</v>
      </c>
      <c r="BC43" s="40">
        <v>10</v>
      </c>
      <c r="BD43" s="11" t="s">
        <v>324</v>
      </c>
      <c r="BE43" s="40">
        <v>44</v>
      </c>
    </row>
    <row r="44" spans="1:57" ht="276" x14ac:dyDescent="0.25">
      <c r="F44" s="67" t="s">
        <v>555</v>
      </c>
      <c r="AH44" s="1" t="s">
        <v>129</v>
      </c>
      <c r="AR44" s="1" t="s">
        <v>141</v>
      </c>
      <c r="AX44" s="37" t="s">
        <v>556</v>
      </c>
      <c r="AY44" s="37" t="s">
        <v>325</v>
      </c>
      <c r="AZ44" s="38">
        <v>2</v>
      </c>
      <c r="BA44" s="38">
        <v>4</v>
      </c>
      <c r="BB44" s="38">
        <v>6</v>
      </c>
      <c r="BC44" s="38">
        <v>10</v>
      </c>
      <c r="BD44" s="12" t="s">
        <v>326</v>
      </c>
      <c r="BE44" s="38">
        <v>45</v>
      </c>
    </row>
    <row r="45" spans="1:57" ht="408" x14ac:dyDescent="0.25">
      <c r="F45" s="67" t="s">
        <v>556</v>
      </c>
      <c r="AH45" s="1" t="s">
        <v>132</v>
      </c>
      <c r="AR45" s="1" t="s">
        <v>142</v>
      </c>
      <c r="AX45" s="39" t="s">
        <v>557</v>
      </c>
      <c r="AY45" s="39" t="s">
        <v>655</v>
      </c>
      <c r="AZ45" s="40">
        <v>0</v>
      </c>
      <c r="BA45" s="40">
        <v>10</v>
      </c>
      <c r="BB45" s="40">
        <v>10</v>
      </c>
      <c r="BC45" s="40">
        <v>10</v>
      </c>
      <c r="BD45" s="11" t="s">
        <v>327</v>
      </c>
      <c r="BE45" s="40">
        <v>47</v>
      </c>
    </row>
    <row r="46" spans="1:57" ht="240" x14ac:dyDescent="0.25">
      <c r="F46" s="67" t="s">
        <v>557</v>
      </c>
      <c r="AH46" s="1" t="s">
        <v>130</v>
      </c>
      <c r="AR46" s="1" t="s">
        <v>143</v>
      </c>
      <c r="AX46" s="37" t="s">
        <v>558</v>
      </c>
      <c r="AY46" s="37" t="s">
        <v>656</v>
      </c>
      <c r="AZ46" s="38">
        <v>20</v>
      </c>
      <c r="BA46" s="38">
        <v>100</v>
      </c>
      <c r="BB46" s="38">
        <v>100</v>
      </c>
      <c r="BC46" s="38">
        <v>100</v>
      </c>
      <c r="BD46" s="12" t="s">
        <v>328</v>
      </c>
      <c r="BE46" s="38">
        <v>48</v>
      </c>
    </row>
    <row r="47" spans="1:57" ht="132" x14ac:dyDescent="0.25">
      <c r="F47" s="67" t="s">
        <v>558</v>
      </c>
      <c r="AH47" s="1" t="s">
        <v>133</v>
      </c>
      <c r="AR47" s="1" t="s">
        <v>144</v>
      </c>
      <c r="AX47" s="62" t="s">
        <v>559</v>
      </c>
      <c r="AY47" s="39" t="s">
        <v>657</v>
      </c>
      <c r="AZ47" s="40">
        <v>6</v>
      </c>
      <c r="BA47" s="40">
        <v>5</v>
      </c>
      <c r="BB47" s="40">
        <v>5</v>
      </c>
      <c r="BC47" s="40">
        <v>4</v>
      </c>
      <c r="BD47" s="11" t="s">
        <v>718</v>
      </c>
      <c r="BE47" s="40">
        <v>49</v>
      </c>
    </row>
    <row r="48" spans="1:57" ht="180" x14ac:dyDescent="0.25">
      <c r="F48" s="67" t="s">
        <v>618</v>
      </c>
      <c r="AH48" s="1" t="s">
        <v>131</v>
      </c>
      <c r="AR48" s="1" t="s">
        <v>145</v>
      </c>
      <c r="AX48" s="37" t="s">
        <v>560</v>
      </c>
      <c r="AY48" s="37" t="s">
        <v>330</v>
      </c>
      <c r="AZ48" s="38">
        <v>10</v>
      </c>
      <c r="BA48" s="38">
        <v>30</v>
      </c>
      <c r="BB48" s="38">
        <v>55</v>
      </c>
      <c r="BC48" s="38">
        <v>80</v>
      </c>
      <c r="BD48" s="12" t="s">
        <v>331</v>
      </c>
      <c r="BE48" s="38">
        <v>50</v>
      </c>
    </row>
    <row r="49" spans="6:57" ht="168" x14ac:dyDescent="0.25">
      <c r="F49" s="67" t="s">
        <v>522</v>
      </c>
      <c r="AH49" s="1" t="s">
        <v>128</v>
      </c>
      <c r="AR49" s="1" t="s">
        <v>146</v>
      </c>
      <c r="AX49" s="39" t="s">
        <v>561</v>
      </c>
      <c r="AY49" s="39" t="s">
        <v>658</v>
      </c>
      <c r="AZ49" s="40">
        <v>290</v>
      </c>
      <c r="BA49" s="40">
        <v>316</v>
      </c>
      <c r="BB49" s="40">
        <v>347</v>
      </c>
      <c r="BC49" s="40">
        <v>382</v>
      </c>
      <c r="BD49" s="11" t="s">
        <v>719</v>
      </c>
      <c r="BE49" s="40">
        <v>52</v>
      </c>
    </row>
    <row r="50" spans="6:57" ht="228" x14ac:dyDescent="0.25">
      <c r="F50" s="67" t="s">
        <v>559</v>
      </c>
      <c r="AH50" s="1" t="s">
        <v>157</v>
      </c>
      <c r="AR50" s="1" t="s">
        <v>147</v>
      </c>
      <c r="AX50" s="37" t="s">
        <v>562</v>
      </c>
      <c r="AY50" s="37" t="s">
        <v>332</v>
      </c>
      <c r="AZ50" s="38">
        <v>5</v>
      </c>
      <c r="BA50" s="38">
        <v>40</v>
      </c>
      <c r="BB50" s="38">
        <v>75</v>
      </c>
      <c r="BC50" s="38">
        <v>100</v>
      </c>
      <c r="BD50" s="12" t="s">
        <v>333</v>
      </c>
      <c r="BE50" s="38">
        <v>53</v>
      </c>
    </row>
    <row r="51" spans="6:57" ht="84" x14ac:dyDescent="0.25">
      <c r="F51" s="67" t="s">
        <v>560</v>
      </c>
      <c r="AH51" s="1" t="s">
        <v>75</v>
      </c>
      <c r="AR51" s="1" t="s">
        <v>148</v>
      </c>
      <c r="AX51" s="39" t="s">
        <v>563</v>
      </c>
      <c r="AY51" s="39" t="s">
        <v>659</v>
      </c>
      <c r="AZ51" s="40">
        <v>13</v>
      </c>
      <c r="BA51" s="40">
        <v>13</v>
      </c>
      <c r="BB51" s="40">
        <v>13</v>
      </c>
      <c r="BC51" s="40">
        <v>13</v>
      </c>
      <c r="BD51" s="11" t="s">
        <v>720</v>
      </c>
      <c r="BE51" s="40">
        <v>54</v>
      </c>
    </row>
    <row r="52" spans="6:57" ht="216" x14ac:dyDescent="0.25">
      <c r="F52" s="67" t="s">
        <v>561</v>
      </c>
      <c r="AH52" s="1" t="s">
        <v>115</v>
      </c>
      <c r="AR52" s="1" t="s">
        <v>149</v>
      </c>
      <c r="AX52" s="37" t="s">
        <v>564</v>
      </c>
      <c r="AY52" s="37" t="s">
        <v>660</v>
      </c>
      <c r="AZ52" s="38">
        <v>5</v>
      </c>
      <c r="BA52" s="38">
        <v>7</v>
      </c>
      <c r="BB52" s="38">
        <v>5</v>
      </c>
      <c r="BC52" s="38">
        <v>5</v>
      </c>
      <c r="BD52" s="12" t="s">
        <v>721</v>
      </c>
      <c r="BE52" s="38">
        <v>55</v>
      </c>
    </row>
    <row r="53" spans="6:57" ht="78.75" x14ac:dyDescent="0.25">
      <c r="F53" s="67" t="s">
        <v>562</v>
      </c>
      <c r="AH53" s="1" t="s">
        <v>280</v>
      </c>
      <c r="AR53" s="1" t="s">
        <v>150</v>
      </c>
      <c r="AX53" s="40" t="s">
        <v>565</v>
      </c>
      <c r="AY53" s="62" t="s">
        <v>661</v>
      </c>
      <c r="AZ53" s="40">
        <v>300</v>
      </c>
      <c r="BA53" s="40">
        <v>330</v>
      </c>
      <c r="BB53" s="40">
        <v>350</v>
      </c>
      <c r="BC53" s="40">
        <v>370</v>
      </c>
      <c r="BD53" s="11" t="s">
        <v>334</v>
      </c>
      <c r="BE53" s="40">
        <v>56</v>
      </c>
    </row>
    <row r="54" spans="6:57" ht="135" x14ac:dyDescent="0.25">
      <c r="F54" s="67" t="s">
        <v>563</v>
      </c>
      <c r="AH54" s="1" t="s">
        <v>76</v>
      </c>
      <c r="AR54" s="1" t="s">
        <v>151</v>
      </c>
      <c r="AX54" s="63" t="s">
        <v>566</v>
      </c>
      <c r="AY54" s="63" t="s">
        <v>662</v>
      </c>
      <c r="AZ54" s="38">
        <v>40</v>
      </c>
      <c r="BA54" s="38">
        <v>145</v>
      </c>
      <c r="BB54" s="38">
        <v>150</v>
      </c>
      <c r="BC54" s="38">
        <v>155</v>
      </c>
      <c r="BD54" s="12" t="s">
        <v>335</v>
      </c>
      <c r="BE54" s="38">
        <v>57</v>
      </c>
    </row>
    <row r="55" spans="6:57" ht="276" x14ac:dyDescent="0.25">
      <c r="F55" s="67" t="s">
        <v>564</v>
      </c>
      <c r="AH55" s="1" t="s">
        <v>121</v>
      </c>
      <c r="AR55" s="1" t="s">
        <v>152</v>
      </c>
      <c r="AX55" s="39" t="s">
        <v>567</v>
      </c>
      <c r="AY55" s="39" t="s">
        <v>663</v>
      </c>
      <c r="AZ55" s="40">
        <v>33</v>
      </c>
      <c r="BA55" s="40">
        <v>66</v>
      </c>
      <c r="BB55" s="40">
        <v>90</v>
      </c>
      <c r="BC55" s="40">
        <v>100</v>
      </c>
      <c r="BD55" s="11" t="s">
        <v>722</v>
      </c>
      <c r="BE55" s="40">
        <v>58</v>
      </c>
    </row>
    <row r="56" spans="6:57" ht="276" x14ac:dyDescent="0.25">
      <c r="F56" s="67" t="s">
        <v>565</v>
      </c>
      <c r="AH56" s="1" t="s">
        <v>125</v>
      </c>
      <c r="AR56" s="1" t="s">
        <v>153</v>
      </c>
      <c r="AX56" s="63" t="s">
        <v>568</v>
      </c>
      <c r="AY56" s="37" t="s">
        <v>336</v>
      </c>
      <c r="AZ56" s="38">
        <v>10</v>
      </c>
      <c r="BA56" s="38">
        <v>35</v>
      </c>
      <c r="BB56" s="38">
        <v>70</v>
      </c>
      <c r="BC56" s="38">
        <v>100</v>
      </c>
      <c r="BD56" s="12" t="s">
        <v>723</v>
      </c>
      <c r="BE56" s="38">
        <v>59</v>
      </c>
    </row>
    <row r="57" spans="6:57" ht="204" x14ac:dyDescent="0.25">
      <c r="F57" s="67" t="s">
        <v>566</v>
      </c>
      <c r="AH57" s="1" t="s">
        <v>124</v>
      </c>
      <c r="AR57" s="1" t="s">
        <v>154</v>
      </c>
      <c r="AX57" s="39" t="s">
        <v>569</v>
      </c>
      <c r="AY57" s="39" t="s">
        <v>337</v>
      </c>
      <c r="AZ57" s="40">
        <v>3</v>
      </c>
      <c r="BA57" s="40">
        <v>15</v>
      </c>
      <c r="BB57" s="40">
        <v>15</v>
      </c>
      <c r="BC57" s="40">
        <v>15</v>
      </c>
      <c r="BD57" s="11" t="s">
        <v>338</v>
      </c>
      <c r="BE57" s="40">
        <v>60</v>
      </c>
    </row>
    <row r="58" spans="6:57" ht="84" x14ac:dyDescent="0.25">
      <c r="F58" s="67" t="s">
        <v>567</v>
      </c>
      <c r="AH58" s="1" t="s">
        <v>120</v>
      </c>
      <c r="AR58" s="1" t="s">
        <v>76</v>
      </c>
      <c r="AX58" s="37" t="s">
        <v>570</v>
      </c>
      <c r="AY58" s="37" t="s">
        <v>664</v>
      </c>
      <c r="AZ58" s="38">
        <v>46</v>
      </c>
      <c r="BA58" s="38">
        <v>58</v>
      </c>
      <c r="BB58" s="38">
        <v>58</v>
      </c>
      <c r="BC58" s="38">
        <v>58</v>
      </c>
      <c r="BD58" s="12" t="s">
        <v>724</v>
      </c>
      <c r="BE58" s="38">
        <v>61</v>
      </c>
    </row>
    <row r="59" spans="6:57" ht="67.5" x14ac:dyDescent="0.25">
      <c r="F59" s="67" t="s">
        <v>568</v>
      </c>
      <c r="AH59" s="1" t="s">
        <v>281</v>
      </c>
      <c r="AR59" s="1" t="s">
        <v>86</v>
      </c>
      <c r="AX59" s="62" t="s">
        <v>571</v>
      </c>
      <c r="AY59" s="62" t="s">
        <v>665</v>
      </c>
      <c r="AZ59" s="40">
        <v>57</v>
      </c>
      <c r="BA59" s="40">
        <v>57</v>
      </c>
      <c r="BB59" s="40">
        <v>57</v>
      </c>
      <c r="BC59" s="40">
        <v>57</v>
      </c>
      <c r="BD59" s="11" t="s">
        <v>725</v>
      </c>
      <c r="BE59" s="40">
        <v>62</v>
      </c>
    </row>
    <row r="60" spans="6:57" ht="146.25" x14ac:dyDescent="0.25">
      <c r="F60" s="67" t="s">
        <v>569</v>
      </c>
      <c r="AH60" s="1" t="s">
        <v>126</v>
      </c>
      <c r="AR60" s="1" t="s">
        <v>155</v>
      </c>
      <c r="AX60" s="37" t="s">
        <v>572</v>
      </c>
      <c r="AY60" s="63" t="s">
        <v>666</v>
      </c>
      <c r="AZ60" s="38">
        <v>45</v>
      </c>
      <c r="BA60" s="38">
        <v>52</v>
      </c>
      <c r="BB60" s="38">
        <v>60</v>
      </c>
      <c r="BC60" s="38">
        <v>69</v>
      </c>
      <c r="BD60" s="12" t="s">
        <v>726</v>
      </c>
      <c r="BE60" s="38">
        <v>63</v>
      </c>
    </row>
    <row r="61" spans="6:57" ht="288" x14ac:dyDescent="0.25">
      <c r="F61" s="67" t="s">
        <v>570</v>
      </c>
      <c r="AH61" s="1" t="s">
        <v>116</v>
      </c>
      <c r="AR61" s="1" t="s">
        <v>156</v>
      </c>
      <c r="AX61" s="39" t="s">
        <v>573</v>
      </c>
      <c r="AY61" s="39" t="s">
        <v>339</v>
      </c>
      <c r="AZ61" s="40">
        <v>20</v>
      </c>
      <c r="BA61" s="40">
        <v>40</v>
      </c>
      <c r="BB61" s="40">
        <v>60</v>
      </c>
      <c r="BC61" s="40">
        <v>80</v>
      </c>
      <c r="BD61" s="11" t="s">
        <v>340</v>
      </c>
      <c r="BE61" s="40">
        <v>64</v>
      </c>
    </row>
    <row r="62" spans="6:57" ht="348" x14ac:dyDescent="0.25">
      <c r="F62" s="67" t="s">
        <v>571</v>
      </c>
      <c r="AH62" s="1" t="s">
        <v>118</v>
      </c>
      <c r="AR62" s="1" t="s">
        <v>157</v>
      </c>
      <c r="AX62" s="37" t="s">
        <v>574</v>
      </c>
      <c r="AY62" s="37" t="s">
        <v>341</v>
      </c>
      <c r="AZ62" s="38">
        <v>10</v>
      </c>
      <c r="BA62" s="38">
        <v>20</v>
      </c>
      <c r="BB62" s="38">
        <v>30</v>
      </c>
      <c r="BC62" s="38">
        <v>35</v>
      </c>
      <c r="BD62" s="12" t="s">
        <v>727</v>
      </c>
      <c r="BE62" s="38">
        <v>65</v>
      </c>
    </row>
    <row r="63" spans="6:57" ht="348" x14ac:dyDescent="0.25">
      <c r="F63" s="67" t="s">
        <v>572</v>
      </c>
      <c r="AH63" s="1" t="s">
        <v>117</v>
      </c>
      <c r="AR63" s="1" t="s">
        <v>158</v>
      </c>
      <c r="AX63" s="39" t="s">
        <v>575</v>
      </c>
      <c r="AY63" s="39" t="s">
        <v>667</v>
      </c>
      <c r="AZ63" s="40">
        <v>10</v>
      </c>
      <c r="BA63" s="40">
        <v>20</v>
      </c>
      <c r="BB63" s="40">
        <v>30</v>
      </c>
      <c r="BC63" s="40">
        <v>35</v>
      </c>
      <c r="BD63" s="11" t="s">
        <v>342</v>
      </c>
      <c r="BE63" s="40">
        <v>66</v>
      </c>
    </row>
    <row r="64" spans="6:57" ht="108" x14ac:dyDescent="0.25">
      <c r="F64" s="67" t="s">
        <v>573</v>
      </c>
      <c r="AH64" s="1" t="s">
        <v>119</v>
      </c>
      <c r="AR64" s="1" t="s">
        <v>159</v>
      </c>
      <c r="AX64" s="37" t="s">
        <v>576</v>
      </c>
      <c r="AY64" s="37" t="s">
        <v>343</v>
      </c>
      <c r="AZ64" s="38">
        <v>13</v>
      </c>
      <c r="BA64" s="38">
        <v>13</v>
      </c>
      <c r="BB64" s="38">
        <v>13</v>
      </c>
      <c r="BC64" s="38">
        <v>13</v>
      </c>
      <c r="BD64" s="12" t="s">
        <v>344</v>
      </c>
      <c r="BE64" s="38">
        <v>67</v>
      </c>
    </row>
    <row r="65" spans="6:57" ht="264" x14ac:dyDescent="0.25">
      <c r="F65" s="67" t="s">
        <v>574</v>
      </c>
      <c r="AH65" s="1" t="s">
        <v>282</v>
      </c>
      <c r="AR65" s="1" t="s">
        <v>73</v>
      </c>
      <c r="AX65" s="39" t="s">
        <v>577</v>
      </c>
      <c r="AY65" s="39" t="s">
        <v>668</v>
      </c>
      <c r="AZ65" s="40">
        <v>3</v>
      </c>
      <c r="BA65" s="40">
        <v>4</v>
      </c>
      <c r="BB65" s="40">
        <v>5</v>
      </c>
      <c r="BC65" s="40">
        <v>6</v>
      </c>
      <c r="BD65" s="11" t="s">
        <v>345</v>
      </c>
      <c r="BE65" s="40">
        <v>68</v>
      </c>
    </row>
    <row r="66" spans="6:57" ht="168" x14ac:dyDescent="0.25">
      <c r="F66" s="67" t="s">
        <v>575</v>
      </c>
      <c r="AH66" s="1" t="s">
        <v>72</v>
      </c>
      <c r="AR66" s="1" t="s">
        <v>160</v>
      </c>
      <c r="AX66" s="37" t="s">
        <v>578</v>
      </c>
      <c r="AY66" s="37" t="s">
        <v>349</v>
      </c>
      <c r="AZ66" s="38" t="s">
        <v>705</v>
      </c>
      <c r="BA66" s="38">
        <v>71.3</v>
      </c>
      <c r="BB66" s="38">
        <v>73</v>
      </c>
      <c r="BC66" s="38">
        <v>75</v>
      </c>
      <c r="BD66" s="12" t="s">
        <v>350</v>
      </c>
      <c r="BE66" s="38">
        <v>70</v>
      </c>
    </row>
    <row r="67" spans="6:57" ht="156" x14ac:dyDescent="0.25">
      <c r="F67" s="67" t="s">
        <v>610</v>
      </c>
      <c r="AH67" s="1" t="s">
        <v>114</v>
      </c>
      <c r="AR67" s="1" t="s">
        <v>161</v>
      </c>
      <c r="AX67" s="39" t="s">
        <v>579</v>
      </c>
      <c r="AY67" s="39" t="s">
        <v>351</v>
      </c>
      <c r="AZ67" s="40" t="s">
        <v>705</v>
      </c>
      <c r="BA67" s="40">
        <v>65</v>
      </c>
      <c r="BB67" s="40">
        <v>75</v>
      </c>
      <c r="BC67" s="40">
        <v>80</v>
      </c>
      <c r="BD67" s="11" t="s">
        <v>352</v>
      </c>
      <c r="BE67" s="40">
        <v>71</v>
      </c>
    </row>
    <row r="68" spans="6:57" ht="144" x14ac:dyDescent="0.25">
      <c r="F68" s="67" t="s">
        <v>615</v>
      </c>
      <c r="AH68" s="1" t="s">
        <v>156</v>
      </c>
      <c r="AX68" s="37" t="s">
        <v>580</v>
      </c>
      <c r="AY68" s="37" t="s">
        <v>353</v>
      </c>
      <c r="AZ68" s="38">
        <v>20</v>
      </c>
      <c r="BA68" s="38">
        <v>50</v>
      </c>
      <c r="BB68" s="38">
        <v>75</v>
      </c>
      <c r="BC68" s="38">
        <v>100</v>
      </c>
      <c r="BD68" s="12" t="s">
        <v>354</v>
      </c>
      <c r="BE68" s="38">
        <v>72</v>
      </c>
    </row>
    <row r="69" spans="6:57" ht="108" x14ac:dyDescent="0.25">
      <c r="F69" s="67" t="s">
        <v>616</v>
      </c>
      <c r="AX69" s="39" t="s">
        <v>581</v>
      </c>
      <c r="AY69" s="39" t="s">
        <v>669</v>
      </c>
      <c r="AZ69" s="40">
        <v>75</v>
      </c>
      <c r="BA69" s="40">
        <v>85</v>
      </c>
      <c r="BB69" s="40">
        <v>85</v>
      </c>
      <c r="BC69" s="40">
        <v>90</v>
      </c>
      <c r="BD69" s="11" t="s">
        <v>355</v>
      </c>
      <c r="BE69" s="40">
        <v>73</v>
      </c>
    </row>
    <row r="70" spans="6:57" ht="144" x14ac:dyDescent="0.25">
      <c r="F70" s="67" t="s">
        <v>632</v>
      </c>
      <c r="AX70" s="37" t="s">
        <v>582</v>
      </c>
      <c r="AY70" s="37" t="s">
        <v>356</v>
      </c>
      <c r="AZ70" s="38">
        <v>82.95</v>
      </c>
      <c r="BA70" s="38">
        <v>83</v>
      </c>
      <c r="BB70" s="38">
        <v>87</v>
      </c>
      <c r="BC70" s="38">
        <v>88</v>
      </c>
      <c r="BD70" s="12" t="s">
        <v>728</v>
      </c>
      <c r="BE70" s="38">
        <v>74</v>
      </c>
    </row>
    <row r="71" spans="6:57" ht="228" x14ac:dyDescent="0.25">
      <c r="F71" s="67" t="s">
        <v>576</v>
      </c>
      <c r="AX71" s="39" t="s">
        <v>583</v>
      </c>
      <c r="AY71" s="39" t="s">
        <v>357</v>
      </c>
      <c r="AZ71" s="40" t="s">
        <v>705</v>
      </c>
      <c r="BA71" s="40" t="s">
        <v>705</v>
      </c>
      <c r="BB71" s="40">
        <v>60</v>
      </c>
      <c r="BC71" s="40">
        <v>80</v>
      </c>
      <c r="BD71" s="11" t="s">
        <v>358</v>
      </c>
      <c r="BE71" s="40">
        <v>77</v>
      </c>
    </row>
    <row r="72" spans="6:57" ht="120" x14ac:dyDescent="0.25">
      <c r="F72" s="67" t="s">
        <v>577</v>
      </c>
      <c r="AX72" s="37" t="s">
        <v>584</v>
      </c>
      <c r="AY72" s="37" t="s">
        <v>359</v>
      </c>
      <c r="AZ72" s="38">
        <v>50</v>
      </c>
      <c r="BA72" s="38">
        <v>60</v>
      </c>
      <c r="BB72" s="38">
        <v>70</v>
      </c>
      <c r="BC72" s="38">
        <v>80</v>
      </c>
      <c r="BD72" s="12" t="s">
        <v>360</v>
      </c>
      <c r="BE72" s="38">
        <v>78</v>
      </c>
    </row>
    <row r="73" spans="6:57" ht="180" x14ac:dyDescent="0.25">
      <c r="F73" s="67" t="s">
        <v>523</v>
      </c>
      <c r="AX73" s="39" t="s">
        <v>585</v>
      </c>
      <c r="AY73" s="39" t="s">
        <v>361</v>
      </c>
      <c r="AZ73" s="40">
        <v>10</v>
      </c>
      <c r="BA73" s="40">
        <v>60</v>
      </c>
      <c r="BB73" s="40">
        <v>100</v>
      </c>
      <c r="BC73" s="40">
        <v>100</v>
      </c>
      <c r="BD73" s="11" t="s">
        <v>362</v>
      </c>
      <c r="BE73" s="40">
        <v>79</v>
      </c>
    </row>
    <row r="74" spans="6:57" ht="156" x14ac:dyDescent="0.25">
      <c r="F74" s="67" t="s">
        <v>614</v>
      </c>
      <c r="AX74" s="37" t="s">
        <v>586</v>
      </c>
      <c r="AY74" s="37" t="s">
        <v>363</v>
      </c>
      <c r="AZ74" s="38">
        <v>4</v>
      </c>
      <c r="BA74" s="38">
        <v>7</v>
      </c>
      <c r="BB74" s="38">
        <v>12</v>
      </c>
      <c r="BC74" s="38">
        <v>15</v>
      </c>
      <c r="BD74" s="12" t="s">
        <v>364</v>
      </c>
      <c r="BE74" s="38">
        <v>80</v>
      </c>
    </row>
    <row r="75" spans="6:57" ht="84" x14ac:dyDescent="0.25">
      <c r="F75" s="67" t="s">
        <v>617</v>
      </c>
      <c r="AX75" s="39" t="s">
        <v>759</v>
      </c>
      <c r="AY75" s="39" t="s">
        <v>760</v>
      </c>
      <c r="AZ75" s="40">
        <v>5</v>
      </c>
      <c r="BA75" s="40">
        <v>5</v>
      </c>
      <c r="BB75" s="40">
        <v>5</v>
      </c>
      <c r="BC75" s="40">
        <v>5</v>
      </c>
      <c r="BD75" s="11" t="s">
        <v>761</v>
      </c>
      <c r="BE75" s="40">
        <v>81</v>
      </c>
    </row>
    <row r="76" spans="6:57" ht="132" x14ac:dyDescent="0.25">
      <c r="F76" s="67" t="s">
        <v>578</v>
      </c>
      <c r="AX76" s="12" t="s">
        <v>587</v>
      </c>
      <c r="AY76" s="37" t="s">
        <v>670</v>
      </c>
      <c r="AZ76" s="38">
        <v>3687</v>
      </c>
      <c r="BA76" s="38">
        <v>3761</v>
      </c>
      <c r="BB76" s="38">
        <v>3768</v>
      </c>
      <c r="BC76" s="38">
        <v>3775</v>
      </c>
      <c r="BD76" s="12" t="s">
        <v>365</v>
      </c>
      <c r="BE76" s="38">
        <v>82</v>
      </c>
    </row>
    <row r="77" spans="6:57" ht="191.25" x14ac:dyDescent="0.25">
      <c r="F77" s="67" t="s">
        <v>579</v>
      </c>
      <c r="AX77" s="39" t="s">
        <v>588</v>
      </c>
      <c r="AY77" s="40" t="s">
        <v>671</v>
      </c>
      <c r="AZ77" s="40" t="s">
        <v>705</v>
      </c>
      <c r="BA77" s="40">
        <v>70</v>
      </c>
      <c r="BB77" s="40">
        <v>75</v>
      </c>
      <c r="BC77" s="40">
        <v>80</v>
      </c>
      <c r="BD77" s="11" t="s">
        <v>366</v>
      </c>
      <c r="BE77" s="40">
        <v>83</v>
      </c>
    </row>
    <row r="78" spans="6:57" ht="288" x14ac:dyDescent="0.25">
      <c r="F78" s="67" t="s">
        <v>580</v>
      </c>
      <c r="AX78" s="37" t="s">
        <v>589</v>
      </c>
      <c r="AY78" s="37" t="s">
        <v>367</v>
      </c>
      <c r="AZ78" s="38" t="s">
        <v>705</v>
      </c>
      <c r="BA78" s="38" t="s">
        <v>705</v>
      </c>
      <c r="BB78" s="38" t="s">
        <v>705</v>
      </c>
      <c r="BC78" s="38">
        <v>35</v>
      </c>
      <c r="BD78" s="12" t="s">
        <v>368</v>
      </c>
      <c r="BE78" s="38">
        <v>86</v>
      </c>
    </row>
    <row r="79" spans="6:57" ht="216" x14ac:dyDescent="0.25">
      <c r="F79" s="67" t="s">
        <v>581</v>
      </c>
      <c r="AX79" s="39" t="s">
        <v>590</v>
      </c>
      <c r="AY79" s="39" t="s">
        <v>369</v>
      </c>
      <c r="AZ79" s="40">
        <v>5</v>
      </c>
      <c r="BA79" s="40">
        <v>70</v>
      </c>
      <c r="BB79" s="40">
        <v>75</v>
      </c>
      <c r="BC79" s="40">
        <v>80</v>
      </c>
      <c r="BD79" s="11" t="s">
        <v>370</v>
      </c>
      <c r="BE79" s="40">
        <v>87</v>
      </c>
    </row>
    <row r="80" spans="6:57" ht="216" x14ac:dyDescent="0.25">
      <c r="F80" s="67" t="s">
        <v>582</v>
      </c>
      <c r="AX80" s="37" t="s">
        <v>591</v>
      </c>
      <c r="AY80" s="37" t="s">
        <v>672</v>
      </c>
      <c r="AZ80" s="38">
        <v>40</v>
      </c>
      <c r="BA80" s="38">
        <v>75</v>
      </c>
      <c r="BB80" s="38">
        <v>80</v>
      </c>
      <c r="BC80" s="38">
        <v>85</v>
      </c>
      <c r="BD80" s="12" t="s">
        <v>374</v>
      </c>
      <c r="BE80" s="38">
        <v>88</v>
      </c>
    </row>
    <row r="81" spans="6:57" ht="135" x14ac:dyDescent="0.25">
      <c r="F81" s="67" t="s">
        <v>621</v>
      </c>
      <c r="AX81" s="62" t="s">
        <v>592</v>
      </c>
      <c r="AY81" s="62" t="s">
        <v>673</v>
      </c>
      <c r="AZ81" s="40">
        <v>0</v>
      </c>
      <c r="BA81" s="40">
        <v>20</v>
      </c>
      <c r="BB81" s="40">
        <v>40</v>
      </c>
      <c r="BC81" s="40">
        <v>60</v>
      </c>
      <c r="BD81" s="11" t="s">
        <v>729</v>
      </c>
      <c r="BE81" s="40">
        <v>89</v>
      </c>
    </row>
    <row r="82" spans="6:57" ht="204" x14ac:dyDescent="0.25">
      <c r="F82" s="67" t="s">
        <v>583</v>
      </c>
      <c r="AX82" s="37" t="s">
        <v>593</v>
      </c>
      <c r="AY82" s="37" t="s">
        <v>674</v>
      </c>
      <c r="AZ82" s="38">
        <v>35</v>
      </c>
      <c r="BA82" s="38">
        <v>50</v>
      </c>
      <c r="BB82" s="38">
        <v>50</v>
      </c>
      <c r="BC82" s="38">
        <v>50</v>
      </c>
      <c r="BD82" s="12" t="s">
        <v>375</v>
      </c>
      <c r="BE82" s="38">
        <v>90</v>
      </c>
    </row>
    <row r="83" spans="6:57" ht="312" x14ac:dyDescent="0.25">
      <c r="F83" s="67" t="s">
        <v>584</v>
      </c>
      <c r="AX83" s="39" t="s">
        <v>594</v>
      </c>
      <c r="AY83" s="39" t="s">
        <v>376</v>
      </c>
      <c r="AZ83" s="40">
        <v>100</v>
      </c>
      <c r="BA83" s="40">
        <v>100</v>
      </c>
      <c r="BB83" s="40">
        <v>100</v>
      </c>
      <c r="BC83" s="40">
        <v>100</v>
      </c>
      <c r="BD83" s="11" t="s">
        <v>377</v>
      </c>
      <c r="BE83" s="40">
        <v>91</v>
      </c>
    </row>
    <row r="84" spans="6:57" ht="216" x14ac:dyDescent="0.25">
      <c r="F84" s="67" t="s">
        <v>585</v>
      </c>
      <c r="AX84" s="37" t="s">
        <v>595</v>
      </c>
      <c r="AY84" s="37" t="s">
        <v>378</v>
      </c>
      <c r="AZ84" s="38">
        <v>1.8</v>
      </c>
      <c r="BA84" s="38">
        <v>7</v>
      </c>
      <c r="BB84" s="38">
        <v>10</v>
      </c>
      <c r="BC84" s="38">
        <v>15</v>
      </c>
      <c r="BD84" s="12" t="s">
        <v>379</v>
      </c>
      <c r="BE84" s="38">
        <v>92</v>
      </c>
    </row>
    <row r="85" spans="6:57" ht="204" x14ac:dyDescent="0.25">
      <c r="F85" s="67" t="s">
        <v>586</v>
      </c>
      <c r="AX85" s="39" t="s">
        <v>596</v>
      </c>
      <c r="AY85" s="39" t="s">
        <v>380</v>
      </c>
      <c r="AZ85" s="40">
        <v>1</v>
      </c>
      <c r="BA85" s="40">
        <v>10</v>
      </c>
      <c r="BB85" s="40">
        <v>12</v>
      </c>
      <c r="BC85" s="40">
        <v>15</v>
      </c>
      <c r="BD85" s="11" t="s">
        <v>381</v>
      </c>
      <c r="BE85" s="40">
        <v>96</v>
      </c>
    </row>
    <row r="86" spans="6:57" ht="252" x14ac:dyDescent="0.25">
      <c r="F86" s="67" t="s">
        <v>622</v>
      </c>
      <c r="AX86" s="37" t="s">
        <v>597</v>
      </c>
      <c r="AY86" s="37" t="s">
        <v>382</v>
      </c>
      <c r="AZ86" s="38">
        <v>4.4000000000000004</v>
      </c>
      <c r="BA86" s="38">
        <v>4.4000000000000004</v>
      </c>
      <c r="BB86" s="38">
        <v>4.4000000000000004</v>
      </c>
      <c r="BC86" s="38">
        <v>4.4000000000000004</v>
      </c>
      <c r="BD86" s="12" t="s">
        <v>383</v>
      </c>
      <c r="BE86" s="38">
        <v>97</v>
      </c>
    </row>
    <row r="87" spans="6:57" ht="144" x14ac:dyDescent="0.25">
      <c r="F87" s="67" t="s">
        <v>759</v>
      </c>
      <c r="AX87" s="39" t="s">
        <v>598</v>
      </c>
      <c r="AY87" s="39" t="s">
        <v>384</v>
      </c>
      <c r="AZ87" s="40">
        <v>20</v>
      </c>
      <c r="BA87" s="40">
        <v>20</v>
      </c>
      <c r="BB87" s="40">
        <v>20</v>
      </c>
      <c r="BC87" s="40">
        <v>20</v>
      </c>
      <c r="BD87" s="11" t="s">
        <v>730</v>
      </c>
      <c r="BE87" s="40">
        <v>98</v>
      </c>
    </row>
    <row r="88" spans="6:57" ht="360" x14ac:dyDescent="0.25">
      <c r="F88" s="67" t="s">
        <v>587</v>
      </c>
      <c r="AX88" s="37" t="s">
        <v>599</v>
      </c>
      <c r="AY88" s="38" t="s">
        <v>675</v>
      </c>
      <c r="AZ88" s="38">
        <v>20</v>
      </c>
      <c r="BA88" s="38">
        <v>20</v>
      </c>
      <c r="BB88" s="38">
        <v>20</v>
      </c>
      <c r="BC88" s="38">
        <v>20</v>
      </c>
      <c r="BD88" s="12" t="s">
        <v>385</v>
      </c>
      <c r="BE88" s="38">
        <v>99</v>
      </c>
    </row>
    <row r="89" spans="6:57" ht="204" x14ac:dyDescent="0.25">
      <c r="F89" s="67" t="s">
        <v>524</v>
      </c>
      <c r="AX89" s="39" t="s">
        <v>600</v>
      </c>
      <c r="AY89" s="39" t="s">
        <v>676</v>
      </c>
      <c r="AZ89" s="40">
        <v>30</v>
      </c>
      <c r="BA89" s="40">
        <v>32</v>
      </c>
      <c r="BB89" s="40">
        <v>33</v>
      </c>
      <c r="BC89" s="40">
        <v>35</v>
      </c>
      <c r="BD89" s="11" t="s">
        <v>731</v>
      </c>
      <c r="BE89" s="40">
        <v>100</v>
      </c>
    </row>
    <row r="90" spans="6:57" ht="216" x14ac:dyDescent="0.25">
      <c r="F90" s="67" t="s">
        <v>588</v>
      </c>
      <c r="AX90" s="37" t="s">
        <v>601</v>
      </c>
      <c r="AY90" s="37" t="s">
        <v>677</v>
      </c>
      <c r="AZ90" s="38">
        <v>6</v>
      </c>
      <c r="BA90" s="38">
        <v>8</v>
      </c>
      <c r="BB90" s="38">
        <v>9</v>
      </c>
      <c r="BC90" s="38">
        <v>10</v>
      </c>
      <c r="BD90" s="12" t="s">
        <v>732</v>
      </c>
      <c r="BE90" s="38">
        <v>101</v>
      </c>
    </row>
    <row r="91" spans="6:57" ht="216" x14ac:dyDescent="0.25">
      <c r="F91" s="67" t="s">
        <v>589</v>
      </c>
      <c r="AX91" s="39" t="s">
        <v>602</v>
      </c>
      <c r="AY91" s="39" t="s">
        <v>386</v>
      </c>
      <c r="AZ91" s="40">
        <v>5</v>
      </c>
      <c r="BA91" s="40">
        <v>7</v>
      </c>
      <c r="BB91" s="40">
        <v>9</v>
      </c>
      <c r="BC91" s="40">
        <v>10</v>
      </c>
      <c r="BD91" s="11" t="s">
        <v>387</v>
      </c>
      <c r="BE91" s="40">
        <v>102</v>
      </c>
    </row>
    <row r="92" spans="6:57" ht="96" x14ac:dyDescent="0.25">
      <c r="F92" s="67" t="s">
        <v>590</v>
      </c>
      <c r="AX92" s="37" t="s">
        <v>603</v>
      </c>
      <c r="AY92" s="37" t="s">
        <v>388</v>
      </c>
      <c r="AZ92" s="38">
        <v>50</v>
      </c>
      <c r="BA92" s="38">
        <v>200</v>
      </c>
      <c r="BB92" s="38">
        <v>250</v>
      </c>
      <c r="BC92" s="38">
        <v>300</v>
      </c>
      <c r="BD92" s="12" t="s">
        <v>389</v>
      </c>
      <c r="BE92" s="38">
        <v>103</v>
      </c>
    </row>
    <row r="93" spans="6:57" ht="240" x14ac:dyDescent="0.25">
      <c r="F93" s="67" t="s">
        <v>623</v>
      </c>
      <c r="AX93" s="39" t="s">
        <v>604</v>
      </c>
      <c r="AY93" s="39" t="s">
        <v>390</v>
      </c>
      <c r="AZ93" s="40">
        <v>2.78</v>
      </c>
      <c r="BA93" s="40">
        <v>3</v>
      </c>
      <c r="BB93" s="40">
        <v>3</v>
      </c>
      <c r="BC93" s="40">
        <v>3</v>
      </c>
      <c r="BD93" s="11" t="s">
        <v>391</v>
      </c>
      <c r="BE93" s="40">
        <v>106</v>
      </c>
    </row>
    <row r="94" spans="6:57" ht="144" x14ac:dyDescent="0.25">
      <c r="F94" s="67" t="s">
        <v>624</v>
      </c>
      <c r="AX94" s="37" t="s">
        <v>605</v>
      </c>
      <c r="AY94" s="37" t="s">
        <v>678</v>
      </c>
      <c r="AZ94" s="38">
        <v>2</v>
      </c>
      <c r="BA94" s="38">
        <v>3</v>
      </c>
      <c r="BB94" s="38">
        <v>4</v>
      </c>
      <c r="BC94" s="38">
        <v>5</v>
      </c>
      <c r="BD94" s="47" t="s">
        <v>733</v>
      </c>
      <c r="BE94" s="38">
        <v>107</v>
      </c>
    </row>
    <row r="95" spans="6:57" ht="180" x14ac:dyDescent="0.25">
      <c r="F95" s="67" t="s">
        <v>525</v>
      </c>
      <c r="AX95" s="39" t="s">
        <v>606</v>
      </c>
      <c r="AY95" s="39" t="s">
        <v>679</v>
      </c>
      <c r="AZ95" s="40">
        <v>1</v>
      </c>
      <c r="BA95" s="40">
        <v>3</v>
      </c>
      <c r="BB95" s="40">
        <v>5</v>
      </c>
      <c r="BC95" s="40">
        <v>7</v>
      </c>
      <c r="BD95" s="11" t="s">
        <v>392</v>
      </c>
      <c r="BE95" s="40">
        <v>108</v>
      </c>
    </row>
    <row r="96" spans="6:57" ht="324" x14ac:dyDescent="0.25">
      <c r="F96" s="67" t="s">
        <v>526</v>
      </c>
      <c r="AX96" s="37" t="s">
        <v>607</v>
      </c>
      <c r="AY96" s="37" t="s">
        <v>680</v>
      </c>
      <c r="AZ96" s="38">
        <v>3</v>
      </c>
      <c r="BA96" s="38">
        <v>8</v>
      </c>
      <c r="BB96" s="38">
        <v>10</v>
      </c>
      <c r="BC96" s="38">
        <v>12</v>
      </c>
      <c r="BD96" s="12" t="s">
        <v>393</v>
      </c>
      <c r="BE96" s="38">
        <v>110</v>
      </c>
    </row>
    <row r="97" spans="6:57" ht="112.5" x14ac:dyDescent="0.25">
      <c r="F97" s="67" t="s">
        <v>591</v>
      </c>
      <c r="AX97" s="62" t="s">
        <v>608</v>
      </c>
      <c r="AY97" s="62" t="s">
        <v>681</v>
      </c>
      <c r="AZ97" s="40">
        <v>3</v>
      </c>
      <c r="BA97" s="40">
        <v>5</v>
      </c>
      <c r="BB97" s="40">
        <v>5</v>
      </c>
      <c r="BC97" s="40">
        <v>5</v>
      </c>
      <c r="BD97" s="11" t="s">
        <v>394</v>
      </c>
      <c r="BE97" s="40">
        <v>111</v>
      </c>
    </row>
    <row r="98" spans="6:57" ht="120" x14ac:dyDescent="0.25">
      <c r="F98" s="67" t="s">
        <v>592</v>
      </c>
      <c r="AX98" s="37" t="s">
        <v>609</v>
      </c>
      <c r="AY98" s="37" t="s">
        <v>395</v>
      </c>
      <c r="AZ98" s="38">
        <v>2</v>
      </c>
      <c r="BA98" s="38">
        <v>4</v>
      </c>
      <c r="BB98" s="38">
        <v>6</v>
      </c>
      <c r="BC98" s="38">
        <v>8</v>
      </c>
      <c r="BD98" s="12" t="s">
        <v>396</v>
      </c>
      <c r="BE98" s="38">
        <v>112</v>
      </c>
    </row>
    <row r="99" spans="6:57" ht="168" x14ac:dyDescent="0.25">
      <c r="F99" s="67" t="s">
        <v>593</v>
      </c>
      <c r="AX99" s="39" t="s">
        <v>610</v>
      </c>
      <c r="AY99" s="11" t="s">
        <v>682</v>
      </c>
      <c r="AZ99" s="40">
        <v>0</v>
      </c>
      <c r="BA99" s="40">
        <v>10</v>
      </c>
      <c r="BB99" s="40">
        <v>12</v>
      </c>
      <c r="BC99" s="40">
        <v>14</v>
      </c>
      <c r="BD99" s="11" t="s">
        <v>610</v>
      </c>
      <c r="BE99" s="40">
        <v>113</v>
      </c>
    </row>
    <row r="100" spans="6:57" ht="192" x14ac:dyDescent="0.25">
      <c r="F100" s="67" t="s">
        <v>594</v>
      </c>
      <c r="AX100" s="37" t="s">
        <v>611</v>
      </c>
      <c r="AY100" s="37" t="s">
        <v>683</v>
      </c>
      <c r="AZ100" s="38">
        <v>0</v>
      </c>
      <c r="BA100" s="38">
        <v>0</v>
      </c>
      <c r="BB100" s="38">
        <v>6</v>
      </c>
      <c r="BC100" s="38">
        <v>9</v>
      </c>
      <c r="BD100" s="12" t="s">
        <v>734</v>
      </c>
      <c r="BE100" s="38">
        <v>114</v>
      </c>
    </row>
    <row r="101" spans="6:57" ht="204" x14ac:dyDescent="0.25">
      <c r="F101" s="67" t="s">
        <v>595</v>
      </c>
      <c r="AX101" s="39" t="s">
        <v>612</v>
      </c>
      <c r="AY101" s="39" t="s">
        <v>684</v>
      </c>
      <c r="AZ101" s="40">
        <v>0</v>
      </c>
      <c r="BA101" s="40">
        <v>0</v>
      </c>
      <c r="BB101" s="40">
        <v>6</v>
      </c>
      <c r="BC101" s="40">
        <v>9</v>
      </c>
      <c r="BD101" s="11" t="s">
        <v>735</v>
      </c>
      <c r="BE101" s="40">
        <v>115</v>
      </c>
    </row>
    <row r="102" spans="6:57" ht="156" x14ac:dyDescent="0.25">
      <c r="F102" s="67" t="s">
        <v>596</v>
      </c>
      <c r="AX102" s="37" t="s">
        <v>613</v>
      </c>
      <c r="AY102" s="37" t="s">
        <v>685</v>
      </c>
      <c r="AZ102" s="38">
        <v>0</v>
      </c>
      <c r="BA102" s="38">
        <v>0</v>
      </c>
      <c r="BB102" s="38">
        <v>3</v>
      </c>
      <c r="BC102" s="38">
        <v>4</v>
      </c>
      <c r="BD102" s="12" t="s">
        <v>736</v>
      </c>
      <c r="BE102" s="38">
        <v>116</v>
      </c>
    </row>
    <row r="103" spans="6:57" ht="168" x14ac:dyDescent="0.25">
      <c r="F103" s="67" t="s">
        <v>597</v>
      </c>
      <c r="AX103" s="39" t="s">
        <v>614</v>
      </c>
      <c r="AY103" s="39" t="s">
        <v>686</v>
      </c>
      <c r="AZ103" s="40">
        <v>0</v>
      </c>
      <c r="BA103" s="40">
        <v>0</v>
      </c>
      <c r="BB103" s="40">
        <v>30</v>
      </c>
      <c r="BC103" s="40">
        <v>60</v>
      </c>
      <c r="BD103" s="11" t="s">
        <v>348</v>
      </c>
      <c r="BE103" s="40">
        <v>117</v>
      </c>
    </row>
    <row r="104" spans="6:57" ht="72" x14ac:dyDescent="0.25">
      <c r="F104" s="67" t="s">
        <v>625</v>
      </c>
      <c r="AX104" s="37" t="s">
        <v>615</v>
      </c>
      <c r="AY104" s="37" t="s">
        <v>687</v>
      </c>
      <c r="AZ104" s="38">
        <v>0</v>
      </c>
      <c r="BA104" s="38">
        <v>0</v>
      </c>
      <c r="BB104" s="38">
        <v>1</v>
      </c>
      <c r="BC104" s="38">
        <v>0</v>
      </c>
      <c r="BD104" s="12" t="s">
        <v>737</v>
      </c>
      <c r="BE104" s="38">
        <v>118</v>
      </c>
    </row>
    <row r="105" spans="6:57" ht="252" x14ac:dyDescent="0.25">
      <c r="F105" s="67" t="s">
        <v>626</v>
      </c>
      <c r="AX105" s="39" t="s">
        <v>616</v>
      </c>
      <c r="AY105" s="39" t="s">
        <v>688</v>
      </c>
      <c r="AZ105" s="40">
        <v>0</v>
      </c>
      <c r="BA105" s="40">
        <v>0</v>
      </c>
      <c r="BB105" s="40">
        <v>10</v>
      </c>
      <c r="BC105" s="40">
        <v>10</v>
      </c>
      <c r="BD105" s="11" t="s">
        <v>738</v>
      </c>
      <c r="BE105" s="40">
        <v>119</v>
      </c>
    </row>
    <row r="106" spans="6:57" ht="108" x14ac:dyDescent="0.25">
      <c r="F106" s="67" t="s">
        <v>627</v>
      </c>
      <c r="AX106" s="37" t="s">
        <v>617</v>
      </c>
      <c r="AY106" s="37" t="s">
        <v>689</v>
      </c>
      <c r="AZ106" s="38">
        <v>0</v>
      </c>
      <c r="BA106" s="38">
        <v>0</v>
      </c>
      <c r="BB106" s="38">
        <v>1</v>
      </c>
      <c r="BC106" s="38">
        <v>0</v>
      </c>
      <c r="BD106" s="12" t="s">
        <v>739</v>
      </c>
      <c r="BE106" s="38">
        <v>120</v>
      </c>
    </row>
    <row r="107" spans="6:57" ht="120" x14ac:dyDescent="0.25">
      <c r="F107" s="67" t="s">
        <v>631</v>
      </c>
      <c r="AX107" s="39" t="s">
        <v>618</v>
      </c>
      <c r="AY107" s="39" t="s">
        <v>690</v>
      </c>
      <c r="AZ107" s="40">
        <v>0</v>
      </c>
      <c r="BA107" s="40">
        <v>0</v>
      </c>
      <c r="BB107" s="40">
        <v>25</v>
      </c>
      <c r="BC107" s="40">
        <v>25</v>
      </c>
      <c r="BD107" s="11" t="s">
        <v>740</v>
      </c>
      <c r="BE107" s="40">
        <v>121</v>
      </c>
    </row>
    <row r="108" spans="6:57" ht="72" x14ac:dyDescent="0.25">
      <c r="F108" s="67" t="s">
        <v>598</v>
      </c>
      <c r="AX108" s="37" t="s">
        <v>619</v>
      </c>
      <c r="AY108" s="37" t="s">
        <v>691</v>
      </c>
      <c r="AZ108" s="64" t="s">
        <v>705</v>
      </c>
      <c r="BA108" s="64">
        <v>8600</v>
      </c>
      <c r="BB108" s="64">
        <v>9000</v>
      </c>
      <c r="BC108" s="64">
        <v>9400</v>
      </c>
      <c r="BD108" s="12" t="s">
        <v>741</v>
      </c>
      <c r="BE108" s="38">
        <v>122</v>
      </c>
    </row>
    <row r="109" spans="6:57" ht="96" x14ac:dyDescent="0.25">
      <c r="F109" s="67" t="s">
        <v>599</v>
      </c>
      <c r="AX109" s="45" t="s">
        <v>620</v>
      </c>
      <c r="AY109" s="45" t="s">
        <v>692</v>
      </c>
      <c r="AZ109" s="65" t="s">
        <v>705</v>
      </c>
      <c r="BA109" s="65">
        <v>4</v>
      </c>
      <c r="BB109" s="65">
        <v>5</v>
      </c>
      <c r="BC109" s="65">
        <v>6</v>
      </c>
      <c r="BD109" s="43" t="s">
        <v>742</v>
      </c>
      <c r="BE109" s="40">
        <v>123</v>
      </c>
    </row>
    <row r="110" spans="6:57" ht="108" x14ac:dyDescent="0.25">
      <c r="F110" s="67" t="s">
        <v>600</v>
      </c>
      <c r="AX110" s="46" t="s">
        <v>621</v>
      </c>
      <c r="AY110" s="46" t="s">
        <v>693</v>
      </c>
      <c r="AZ110" s="42" t="s">
        <v>705</v>
      </c>
      <c r="BA110" s="42" t="s">
        <v>705</v>
      </c>
      <c r="BB110" s="42">
        <v>1</v>
      </c>
      <c r="BC110" s="42" t="s">
        <v>705</v>
      </c>
      <c r="BD110" s="41" t="s">
        <v>743</v>
      </c>
      <c r="BE110" s="38">
        <v>124</v>
      </c>
    </row>
    <row r="111" spans="6:57" ht="132" x14ac:dyDescent="0.25">
      <c r="F111" s="67" t="s">
        <v>601</v>
      </c>
      <c r="AX111" s="39" t="s">
        <v>622</v>
      </c>
      <c r="AY111" s="39" t="s">
        <v>694</v>
      </c>
      <c r="AZ111" s="40" t="s">
        <v>705</v>
      </c>
      <c r="BA111" s="40">
        <v>80</v>
      </c>
      <c r="BB111" s="40">
        <v>100</v>
      </c>
      <c r="BC111" s="44" t="s">
        <v>705</v>
      </c>
      <c r="BD111" s="11" t="s">
        <v>744</v>
      </c>
      <c r="BE111" s="40">
        <v>125</v>
      </c>
    </row>
    <row r="112" spans="6:57" ht="228" x14ac:dyDescent="0.25">
      <c r="F112" s="67" t="s">
        <v>602</v>
      </c>
      <c r="AX112" s="37" t="s">
        <v>623</v>
      </c>
      <c r="AY112" s="37" t="s">
        <v>695</v>
      </c>
      <c r="AZ112" s="38" t="s">
        <v>705</v>
      </c>
      <c r="BA112" s="38" t="s">
        <v>705</v>
      </c>
      <c r="BB112" s="38">
        <v>80</v>
      </c>
      <c r="BC112" s="42">
        <v>100</v>
      </c>
      <c r="BD112" s="12" t="s">
        <v>368</v>
      </c>
      <c r="BE112" s="38">
        <v>126</v>
      </c>
    </row>
    <row r="113" spans="6:57" ht="180" x14ac:dyDescent="0.25">
      <c r="F113" s="67" t="s">
        <v>630</v>
      </c>
      <c r="AX113" s="39" t="s">
        <v>624</v>
      </c>
      <c r="AY113" s="39" t="s">
        <v>696</v>
      </c>
      <c r="AZ113" s="40" t="s">
        <v>705</v>
      </c>
      <c r="BA113" s="40">
        <v>70</v>
      </c>
      <c r="BB113" s="40">
        <v>75</v>
      </c>
      <c r="BC113" s="44">
        <v>80</v>
      </c>
      <c r="BD113" s="11" t="s">
        <v>368</v>
      </c>
      <c r="BE113" s="40">
        <v>127</v>
      </c>
    </row>
    <row r="114" spans="6:57" ht="101.25" x14ac:dyDescent="0.25">
      <c r="F114" s="67" t="s">
        <v>603</v>
      </c>
      <c r="AX114" s="38" t="s">
        <v>625</v>
      </c>
      <c r="AY114" s="63" t="s">
        <v>697</v>
      </c>
      <c r="AZ114" s="38" t="s">
        <v>705</v>
      </c>
      <c r="BA114" s="38" t="s">
        <v>705</v>
      </c>
      <c r="BB114" s="38">
        <v>200</v>
      </c>
      <c r="BC114" s="38">
        <v>200</v>
      </c>
      <c r="BD114" s="12" t="s">
        <v>745</v>
      </c>
      <c r="BE114" s="38">
        <v>128</v>
      </c>
    </row>
    <row r="115" spans="6:57" ht="108" x14ac:dyDescent="0.25">
      <c r="F115" s="67" t="s">
        <v>604</v>
      </c>
      <c r="AX115" s="39" t="s">
        <v>626</v>
      </c>
      <c r="AY115" s="39" t="s">
        <v>698</v>
      </c>
      <c r="AZ115" s="40" t="s">
        <v>705</v>
      </c>
      <c r="BA115" s="40" t="s">
        <v>705</v>
      </c>
      <c r="BB115" s="40">
        <v>200</v>
      </c>
      <c r="BC115" s="40">
        <v>200</v>
      </c>
      <c r="BD115" s="11" t="s">
        <v>746</v>
      </c>
      <c r="BE115" s="38">
        <v>129</v>
      </c>
    </row>
    <row r="116" spans="6:57" ht="156" x14ac:dyDescent="0.25">
      <c r="F116" s="67" t="s">
        <v>605</v>
      </c>
      <c r="AX116" s="37" t="s">
        <v>627</v>
      </c>
      <c r="AY116" s="37" t="s">
        <v>699</v>
      </c>
      <c r="AZ116" s="38" t="s">
        <v>705</v>
      </c>
      <c r="BA116" s="38">
        <v>400</v>
      </c>
      <c r="BB116" s="38">
        <v>450</v>
      </c>
      <c r="BC116" s="38">
        <v>500</v>
      </c>
      <c r="BD116" s="12" t="s">
        <v>747</v>
      </c>
      <c r="BE116" s="38">
        <v>130</v>
      </c>
    </row>
    <row r="117" spans="6:57" ht="180" x14ac:dyDescent="0.25">
      <c r="F117" s="67" t="s">
        <v>628</v>
      </c>
      <c r="AX117" s="39" t="s">
        <v>628</v>
      </c>
      <c r="AY117" s="39" t="s">
        <v>700</v>
      </c>
      <c r="AZ117" s="40" t="s">
        <v>705</v>
      </c>
      <c r="BA117" s="40" t="s">
        <v>705</v>
      </c>
      <c r="BB117" s="66">
        <v>3</v>
      </c>
      <c r="BC117" s="66">
        <v>4</v>
      </c>
      <c r="BD117" s="11" t="s">
        <v>748</v>
      </c>
      <c r="BE117" s="38">
        <v>131</v>
      </c>
    </row>
    <row r="118" spans="6:57" ht="96" x14ac:dyDescent="0.25">
      <c r="F118" s="67" t="s">
        <v>606</v>
      </c>
      <c r="AX118" s="37" t="s">
        <v>629</v>
      </c>
      <c r="AY118" s="37" t="s">
        <v>701</v>
      </c>
      <c r="AZ118" s="38" t="s">
        <v>705</v>
      </c>
      <c r="BA118" s="38" t="s">
        <v>705</v>
      </c>
      <c r="BB118" s="38">
        <v>1</v>
      </c>
      <c r="BC118" s="38">
        <v>2</v>
      </c>
      <c r="BD118" s="12" t="s">
        <v>749</v>
      </c>
      <c r="BE118" s="38">
        <v>132</v>
      </c>
    </row>
    <row r="119" spans="6:57" ht="102" x14ac:dyDescent="0.25">
      <c r="F119" s="67" t="s">
        <v>607</v>
      </c>
      <c r="AX119" s="45" t="s">
        <v>630</v>
      </c>
      <c r="AY119" s="45" t="s">
        <v>702</v>
      </c>
      <c r="AZ119" s="40" t="s">
        <v>705</v>
      </c>
      <c r="BA119" s="40" t="s">
        <v>705</v>
      </c>
      <c r="BB119" s="40">
        <v>1</v>
      </c>
      <c r="BC119" s="44">
        <v>0</v>
      </c>
      <c r="BD119" s="11" t="s">
        <v>750</v>
      </c>
      <c r="BE119" s="38">
        <v>133</v>
      </c>
    </row>
    <row r="120" spans="6:57" ht="51" x14ac:dyDescent="0.25">
      <c r="F120" s="67" t="s">
        <v>608</v>
      </c>
      <c r="AX120" s="46" t="s">
        <v>631</v>
      </c>
      <c r="AY120" s="46" t="s">
        <v>703</v>
      </c>
      <c r="AZ120" s="38" t="s">
        <v>705</v>
      </c>
      <c r="BA120" s="38" t="s">
        <v>705</v>
      </c>
      <c r="BB120" s="38">
        <v>1</v>
      </c>
      <c r="BC120" s="42">
        <v>0</v>
      </c>
      <c r="BD120" s="12" t="s">
        <v>750</v>
      </c>
      <c r="BE120" s="38">
        <v>134</v>
      </c>
    </row>
    <row r="121" spans="6:57" ht="72" x14ac:dyDescent="0.25">
      <c r="F121" s="67" t="s">
        <v>609</v>
      </c>
      <c r="AX121" s="39" t="s">
        <v>632</v>
      </c>
      <c r="AY121" s="39" t="s">
        <v>704</v>
      </c>
      <c r="AZ121" s="40" t="s">
        <v>705</v>
      </c>
      <c r="BA121" s="40" t="s">
        <v>705</v>
      </c>
      <c r="BB121" s="40">
        <v>1000</v>
      </c>
      <c r="BC121" s="40">
        <v>1500</v>
      </c>
      <c r="BD121" s="11" t="s">
        <v>751</v>
      </c>
      <c r="BE121" s="38">
        <v>135</v>
      </c>
    </row>
    <row r="122" spans="6:57" ht="76.5" x14ac:dyDescent="0.25">
      <c r="F122" s="67" t="s">
        <v>613</v>
      </c>
      <c r="AX122" s="1" t="s">
        <v>764</v>
      </c>
      <c r="AY122" s="1" t="s">
        <v>461</v>
      </c>
      <c r="AZ122" s="60">
        <v>1</v>
      </c>
      <c r="BA122" s="60">
        <v>1</v>
      </c>
      <c r="BB122" s="60">
        <v>1</v>
      </c>
      <c r="BC122" s="60">
        <v>1</v>
      </c>
      <c r="BD122" s="60" t="s">
        <v>462</v>
      </c>
      <c r="BE122" s="1" t="s">
        <v>406</v>
      </c>
    </row>
    <row r="123" spans="6:57" ht="191.25" x14ac:dyDescent="0.25">
      <c r="F123" s="27"/>
      <c r="AX123" s="1" t="s">
        <v>223</v>
      </c>
      <c r="AY123" s="1" t="s">
        <v>461</v>
      </c>
      <c r="AZ123" s="60">
        <v>1</v>
      </c>
      <c r="BA123" s="60">
        <v>1</v>
      </c>
      <c r="BB123" s="60">
        <v>1</v>
      </c>
      <c r="BC123" s="60">
        <v>1</v>
      </c>
      <c r="BD123" s="60" t="s">
        <v>463</v>
      </c>
      <c r="BE123" s="1" t="s">
        <v>407</v>
      </c>
    </row>
    <row r="124" spans="6:57" ht="229.5" x14ac:dyDescent="0.25">
      <c r="F124" s="27"/>
      <c r="AX124" s="1" t="s">
        <v>231</v>
      </c>
      <c r="AY124" s="1" t="s">
        <v>461</v>
      </c>
      <c r="AZ124" s="60">
        <v>1</v>
      </c>
      <c r="BA124" s="60">
        <v>1</v>
      </c>
      <c r="BB124" s="60">
        <v>1</v>
      </c>
      <c r="BC124" s="60">
        <v>1</v>
      </c>
      <c r="BD124" s="60" t="s">
        <v>464</v>
      </c>
      <c r="BE124" s="1" t="s">
        <v>408</v>
      </c>
    </row>
    <row r="125" spans="6:57" ht="178.5" x14ac:dyDescent="0.25">
      <c r="F125" s="27"/>
      <c r="AX125" s="1" t="s">
        <v>762</v>
      </c>
      <c r="AY125" s="1" t="s">
        <v>461</v>
      </c>
      <c r="AZ125" s="60">
        <v>1</v>
      </c>
      <c r="BA125" s="60">
        <v>1</v>
      </c>
      <c r="BB125" s="60">
        <v>1</v>
      </c>
      <c r="BC125" s="60">
        <v>1</v>
      </c>
      <c r="BD125" s="60" t="s">
        <v>465</v>
      </c>
      <c r="BE125" s="1" t="s">
        <v>409</v>
      </c>
    </row>
    <row r="126" spans="6:57" ht="140.25" x14ac:dyDescent="0.25">
      <c r="F126" s="27"/>
      <c r="AX126" s="1" t="s">
        <v>763</v>
      </c>
      <c r="AY126" s="1" t="s">
        <v>461</v>
      </c>
      <c r="AZ126" s="60">
        <v>1</v>
      </c>
      <c r="BA126" s="60">
        <v>1</v>
      </c>
      <c r="BB126" s="60">
        <v>1</v>
      </c>
      <c r="BC126" s="60">
        <v>1</v>
      </c>
      <c r="BD126" s="60" t="s">
        <v>466</v>
      </c>
      <c r="BE126" s="1" t="s">
        <v>410</v>
      </c>
    </row>
    <row r="127" spans="6:57" ht="280.5" x14ac:dyDescent="0.25">
      <c r="F127" s="27"/>
      <c r="AX127" s="1" t="s">
        <v>240</v>
      </c>
      <c r="AY127" s="1" t="s">
        <v>461</v>
      </c>
      <c r="AZ127" s="60">
        <v>1</v>
      </c>
      <c r="BA127" s="60">
        <v>1</v>
      </c>
      <c r="BB127" s="60">
        <v>1</v>
      </c>
      <c r="BC127" s="60">
        <v>1</v>
      </c>
      <c r="BD127" s="60" t="s">
        <v>467</v>
      </c>
      <c r="BE127" s="1" t="s">
        <v>411</v>
      </c>
    </row>
    <row r="128" spans="6:57" ht="216.75" x14ac:dyDescent="0.25">
      <c r="F128" s="27"/>
      <c r="AX128" s="1" t="s">
        <v>242</v>
      </c>
      <c r="AY128" s="1" t="s">
        <v>461</v>
      </c>
      <c r="AZ128" s="60">
        <v>1</v>
      </c>
      <c r="BA128" s="60">
        <v>1</v>
      </c>
      <c r="BB128" s="60">
        <v>1</v>
      </c>
      <c r="BC128" s="60">
        <v>1</v>
      </c>
      <c r="BD128" s="60" t="s">
        <v>468</v>
      </c>
      <c r="BE128" s="1" t="s">
        <v>412</v>
      </c>
    </row>
    <row r="129" spans="6:57" ht="102" x14ac:dyDescent="0.25">
      <c r="F129" s="27"/>
      <c r="AX129" s="1" t="s">
        <v>244</v>
      </c>
      <c r="AY129" s="1" t="s">
        <v>461</v>
      </c>
      <c r="AZ129" s="60">
        <v>1</v>
      </c>
      <c r="BA129" s="60">
        <v>1</v>
      </c>
      <c r="BB129" s="60">
        <v>1</v>
      </c>
      <c r="BC129" s="60">
        <v>1</v>
      </c>
      <c r="BD129" s="60" t="s">
        <v>469</v>
      </c>
      <c r="BE129" s="1" t="s">
        <v>413</v>
      </c>
    </row>
    <row r="130" spans="6:57" ht="369.75" x14ac:dyDescent="0.25">
      <c r="F130" s="27"/>
      <c r="AX130" s="1" t="s">
        <v>247</v>
      </c>
      <c r="AY130" s="1" t="s">
        <v>461</v>
      </c>
      <c r="AZ130" s="60">
        <v>1</v>
      </c>
      <c r="BA130" s="60">
        <v>1</v>
      </c>
      <c r="BB130" s="60">
        <v>1</v>
      </c>
      <c r="BC130" s="60">
        <v>1</v>
      </c>
      <c r="BD130" s="60" t="s">
        <v>470</v>
      </c>
      <c r="BE130" s="1" t="s">
        <v>414</v>
      </c>
    </row>
    <row r="131" spans="6:57" ht="89.25" x14ac:dyDescent="0.25">
      <c r="F131" s="27"/>
      <c r="AX131" s="1" t="s">
        <v>249</v>
      </c>
      <c r="AY131" s="1" t="s">
        <v>461</v>
      </c>
      <c r="AZ131" s="60">
        <v>1</v>
      </c>
      <c r="BA131" s="60">
        <v>1</v>
      </c>
      <c r="BB131" s="60">
        <v>1</v>
      </c>
      <c r="BC131" s="60">
        <v>1</v>
      </c>
      <c r="BD131" s="60" t="s">
        <v>469</v>
      </c>
      <c r="BE131" s="1" t="s">
        <v>415</v>
      </c>
    </row>
    <row r="132" spans="6:57" ht="102" x14ac:dyDescent="0.25">
      <c r="F132" s="27"/>
      <c r="AX132" s="1" t="s">
        <v>251</v>
      </c>
      <c r="AY132" s="1" t="s">
        <v>461</v>
      </c>
      <c r="AZ132" s="60">
        <v>1</v>
      </c>
      <c r="BA132" s="60">
        <v>1</v>
      </c>
      <c r="BB132" s="60">
        <v>1</v>
      </c>
      <c r="BC132" s="60">
        <v>1</v>
      </c>
      <c r="BD132" s="60" t="s">
        <v>471</v>
      </c>
      <c r="BE132" s="1" t="s">
        <v>416</v>
      </c>
    </row>
    <row r="133" spans="6:57" ht="216.75" x14ac:dyDescent="0.25">
      <c r="F133" s="27"/>
      <c r="AX133" s="1" t="s">
        <v>253</v>
      </c>
      <c r="AY133" s="1" t="s">
        <v>461</v>
      </c>
      <c r="AZ133" s="60">
        <v>1</v>
      </c>
      <c r="BA133" s="60">
        <v>1</v>
      </c>
      <c r="BB133" s="60">
        <v>1</v>
      </c>
      <c r="BC133" s="60">
        <v>1</v>
      </c>
      <c r="BD133" s="60" t="s">
        <v>472</v>
      </c>
      <c r="BE133" s="1" t="s">
        <v>417</v>
      </c>
    </row>
    <row r="134" spans="6:57" ht="395.25" x14ac:dyDescent="0.25">
      <c r="F134" s="27"/>
      <c r="AX134" s="1" t="s">
        <v>255</v>
      </c>
      <c r="AY134" s="1" t="s">
        <v>461</v>
      </c>
      <c r="AZ134" s="60">
        <v>1</v>
      </c>
      <c r="BA134" s="60">
        <v>1</v>
      </c>
      <c r="BB134" s="60">
        <v>1</v>
      </c>
      <c r="BC134" s="60">
        <v>1</v>
      </c>
      <c r="BD134" s="60" t="s">
        <v>473</v>
      </c>
      <c r="BE134" s="1" t="s">
        <v>418</v>
      </c>
    </row>
    <row r="135" spans="6:57" ht="229.5" x14ac:dyDescent="0.25">
      <c r="F135" s="27"/>
      <c r="AX135" s="1" t="s">
        <v>257</v>
      </c>
      <c r="AY135" s="1" t="s">
        <v>461</v>
      </c>
      <c r="AZ135" s="60">
        <v>1</v>
      </c>
      <c r="BA135" s="60">
        <v>1</v>
      </c>
      <c r="BB135" s="60">
        <v>1</v>
      </c>
      <c r="BC135" s="60">
        <v>1</v>
      </c>
      <c r="BD135" s="60" t="s">
        <v>474</v>
      </c>
      <c r="BE135" s="1" t="s">
        <v>419</v>
      </c>
    </row>
    <row r="136" spans="6:57" ht="165.75" x14ac:dyDescent="0.25">
      <c r="F136" s="27"/>
      <c r="AX136" s="1" t="s">
        <v>259</v>
      </c>
      <c r="AY136" s="1" t="s">
        <v>461</v>
      </c>
      <c r="AZ136" s="60">
        <v>1</v>
      </c>
      <c r="BA136" s="60">
        <v>1</v>
      </c>
      <c r="BB136" s="60">
        <v>1</v>
      </c>
      <c r="BC136" s="60">
        <v>1</v>
      </c>
      <c r="BD136" s="60" t="s">
        <v>475</v>
      </c>
      <c r="BE136" s="1" t="s">
        <v>420</v>
      </c>
    </row>
    <row r="137" spans="6:57" ht="140.25" x14ac:dyDescent="0.25">
      <c r="F137" s="27"/>
      <c r="AX137" s="1" t="s">
        <v>261</v>
      </c>
      <c r="AY137" s="1" t="s">
        <v>461</v>
      </c>
      <c r="AZ137" s="60">
        <v>1</v>
      </c>
      <c r="BA137" s="60">
        <v>1</v>
      </c>
      <c r="BB137" s="60">
        <v>1</v>
      </c>
      <c r="BC137" s="60">
        <v>1</v>
      </c>
      <c r="BD137" s="60" t="s">
        <v>476</v>
      </c>
      <c r="BE137" s="1" t="s">
        <v>421</v>
      </c>
    </row>
    <row r="138" spans="6:57" ht="114.75" x14ac:dyDescent="0.25">
      <c r="F138" s="27"/>
      <c r="AX138" s="1" t="s">
        <v>215</v>
      </c>
      <c r="AY138" s="1" t="s">
        <v>461</v>
      </c>
      <c r="AZ138" s="60">
        <v>1</v>
      </c>
      <c r="BA138" s="60">
        <v>1</v>
      </c>
      <c r="BB138" s="60">
        <v>1</v>
      </c>
      <c r="BC138" s="60">
        <v>1</v>
      </c>
      <c r="BD138" s="60" t="s">
        <v>477</v>
      </c>
      <c r="BE138" s="1" t="s">
        <v>422</v>
      </c>
    </row>
    <row r="139" spans="6:57" ht="178.5" x14ac:dyDescent="0.25">
      <c r="F139" s="27"/>
      <c r="AX139" s="1" t="s">
        <v>225</v>
      </c>
      <c r="AY139" s="1" t="s">
        <v>461</v>
      </c>
      <c r="AZ139" s="60">
        <v>1</v>
      </c>
      <c r="BA139" s="60">
        <v>1</v>
      </c>
      <c r="BB139" s="60">
        <v>1</v>
      </c>
      <c r="BC139" s="60">
        <v>1</v>
      </c>
      <c r="BD139" s="60" t="s">
        <v>478</v>
      </c>
      <c r="BE139" s="1" t="s">
        <v>423</v>
      </c>
    </row>
    <row r="140" spans="6:57" ht="229.5" x14ac:dyDescent="0.25">
      <c r="F140" s="27"/>
      <c r="AX140" s="1" t="s">
        <v>217</v>
      </c>
      <c r="AY140" s="1" t="s">
        <v>461</v>
      </c>
      <c r="AZ140" s="60">
        <v>1</v>
      </c>
      <c r="BA140" s="60">
        <v>1</v>
      </c>
      <c r="BB140" s="60">
        <v>1</v>
      </c>
      <c r="BC140" s="60">
        <v>1</v>
      </c>
      <c r="BD140" s="60" t="s">
        <v>479</v>
      </c>
      <c r="BE140" s="1" t="s">
        <v>424</v>
      </c>
    </row>
    <row r="141" spans="6:57" ht="140.25" x14ac:dyDescent="0.25">
      <c r="F141" s="27"/>
      <c r="AX141" s="1" t="s">
        <v>227</v>
      </c>
      <c r="AY141" s="1" t="s">
        <v>461</v>
      </c>
      <c r="AZ141" s="60">
        <v>1</v>
      </c>
      <c r="BA141" s="60">
        <v>1</v>
      </c>
      <c r="BB141" s="60">
        <v>1</v>
      </c>
      <c r="BC141" s="60">
        <v>1</v>
      </c>
      <c r="BD141" s="60" t="s">
        <v>480</v>
      </c>
      <c r="BE141" s="1" t="s">
        <v>425</v>
      </c>
    </row>
    <row r="142" spans="6:57" ht="114.75" x14ac:dyDescent="0.25">
      <c r="F142" s="27"/>
      <c r="AX142" s="1" t="s">
        <v>232</v>
      </c>
      <c r="AY142" s="1" t="s">
        <v>461</v>
      </c>
      <c r="AZ142" s="60">
        <v>1</v>
      </c>
      <c r="BA142" s="60">
        <v>1</v>
      </c>
      <c r="BB142" s="60">
        <v>1</v>
      </c>
      <c r="BC142" s="60">
        <v>1</v>
      </c>
      <c r="BD142" s="60" t="s">
        <v>481</v>
      </c>
      <c r="BE142" s="1" t="s">
        <v>426</v>
      </c>
    </row>
    <row r="143" spans="6:57" ht="140.25" x14ac:dyDescent="0.25">
      <c r="F143" s="27"/>
      <c r="AX143" s="1" t="s">
        <v>235</v>
      </c>
      <c r="AY143" s="1" t="s">
        <v>461</v>
      </c>
      <c r="AZ143" s="60">
        <v>1</v>
      </c>
      <c r="BA143" s="60">
        <v>1</v>
      </c>
      <c r="BB143" s="60">
        <v>1</v>
      </c>
      <c r="BC143" s="60">
        <v>1</v>
      </c>
      <c r="BD143" s="60" t="s">
        <v>481</v>
      </c>
      <c r="BE143" s="1" t="s">
        <v>427</v>
      </c>
    </row>
    <row r="144" spans="6:57" ht="127.5" x14ac:dyDescent="0.25">
      <c r="F144" s="27"/>
      <c r="AX144" s="1" t="s">
        <v>238</v>
      </c>
      <c r="AY144" s="1" t="s">
        <v>461</v>
      </c>
      <c r="AZ144" s="60">
        <v>1</v>
      </c>
      <c r="BA144" s="60">
        <v>1</v>
      </c>
      <c r="BB144" s="60">
        <v>1</v>
      </c>
      <c r="BC144" s="60">
        <v>1</v>
      </c>
      <c r="BD144" s="60" t="s">
        <v>482</v>
      </c>
      <c r="BE144" s="1" t="s">
        <v>428</v>
      </c>
    </row>
    <row r="145" spans="6:57" ht="140.25" x14ac:dyDescent="0.25">
      <c r="F145" s="27"/>
      <c r="AX145" s="1" t="s">
        <v>241</v>
      </c>
      <c r="AY145" s="1" t="s">
        <v>461</v>
      </c>
      <c r="AZ145" s="60">
        <v>1</v>
      </c>
      <c r="BA145" s="60">
        <v>1</v>
      </c>
      <c r="BB145" s="60">
        <v>1</v>
      </c>
      <c r="BC145" s="60">
        <v>1</v>
      </c>
      <c r="BD145" s="60" t="s">
        <v>483</v>
      </c>
      <c r="BE145" s="1" t="s">
        <v>429</v>
      </c>
    </row>
    <row r="146" spans="6:57" ht="102" x14ac:dyDescent="0.25">
      <c r="F146" s="27"/>
      <c r="AX146" s="1" t="s">
        <v>243</v>
      </c>
      <c r="AY146" s="1" t="s">
        <v>461</v>
      </c>
      <c r="AZ146" s="60">
        <v>1</v>
      </c>
      <c r="BA146" s="60">
        <v>1</v>
      </c>
      <c r="BB146" s="60">
        <v>1</v>
      </c>
      <c r="BC146" s="60">
        <v>1</v>
      </c>
      <c r="BD146" s="60" t="s">
        <v>484</v>
      </c>
      <c r="BE146" s="1" t="s">
        <v>430</v>
      </c>
    </row>
    <row r="147" spans="6:57" ht="114.75" x14ac:dyDescent="0.25">
      <c r="F147" s="27"/>
      <c r="AX147" s="1" t="s">
        <v>245</v>
      </c>
      <c r="AY147" s="1" t="s">
        <v>461</v>
      </c>
      <c r="AZ147" s="60">
        <v>1</v>
      </c>
      <c r="BA147" s="60">
        <v>1</v>
      </c>
      <c r="BB147" s="60">
        <v>1</v>
      </c>
      <c r="BC147" s="60">
        <v>1</v>
      </c>
      <c r="BD147" s="60" t="s">
        <v>485</v>
      </c>
      <c r="BE147" s="1" t="s">
        <v>431</v>
      </c>
    </row>
    <row r="148" spans="6:57" ht="293.25" x14ac:dyDescent="0.25">
      <c r="F148" s="27"/>
      <c r="AX148" s="1" t="s">
        <v>248</v>
      </c>
      <c r="AY148" s="1" t="s">
        <v>461</v>
      </c>
      <c r="AZ148" s="60">
        <v>1</v>
      </c>
      <c r="BA148" s="60">
        <v>1</v>
      </c>
      <c r="BB148" s="60">
        <v>1</v>
      </c>
      <c r="BC148" s="60">
        <v>1</v>
      </c>
      <c r="BD148" s="60" t="s">
        <v>486</v>
      </c>
      <c r="BE148" s="1" t="s">
        <v>432</v>
      </c>
    </row>
    <row r="149" spans="6:57" ht="140.25" x14ac:dyDescent="0.25">
      <c r="F149" s="27"/>
      <c r="AX149" s="1" t="s">
        <v>250</v>
      </c>
      <c r="AY149" s="1" t="s">
        <v>461</v>
      </c>
      <c r="AZ149" s="60">
        <v>1</v>
      </c>
      <c r="BA149" s="60">
        <v>1</v>
      </c>
      <c r="BB149" s="60">
        <v>1</v>
      </c>
      <c r="BC149" s="60">
        <v>1</v>
      </c>
      <c r="BD149" s="60" t="s">
        <v>487</v>
      </c>
      <c r="BE149" s="1" t="s">
        <v>433</v>
      </c>
    </row>
    <row r="150" spans="6:57" ht="89.25" x14ac:dyDescent="0.25">
      <c r="F150" s="27"/>
      <c r="AX150" s="1" t="s">
        <v>252</v>
      </c>
      <c r="AY150" s="1" t="s">
        <v>461</v>
      </c>
      <c r="AZ150" s="60">
        <v>1</v>
      </c>
      <c r="BA150" s="60">
        <v>1</v>
      </c>
      <c r="BB150" s="60">
        <v>1</v>
      </c>
      <c r="BC150" s="60">
        <v>1</v>
      </c>
      <c r="BD150" s="60" t="s">
        <v>488</v>
      </c>
      <c r="BE150" s="1" t="s">
        <v>434</v>
      </c>
    </row>
    <row r="151" spans="6:57" ht="89.25" x14ac:dyDescent="0.25">
      <c r="F151" s="27"/>
      <c r="AX151" s="1" t="s">
        <v>254</v>
      </c>
      <c r="AY151" s="1" t="s">
        <v>461</v>
      </c>
      <c r="AZ151" s="60">
        <v>1</v>
      </c>
      <c r="BA151" s="60">
        <v>1</v>
      </c>
      <c r="BB151" s="60">
        <v>1</v>
      </c>
      <c r="BC151" s="60">
        <v>1</v>
      </c>
      <c r="BD151" s="60" t="s">
        <v>489</v>
      </c>
      <c r="BE151" s="1" t="s">
        <v>435</v>
      </c>
    </row>
    <row r="152" spans="6:57" ht="89.25" x14ac:dyDescent="0.25">
      <c r="F152" s="27"/>
      <c r="AX152" s="1" t="s">
        <v>256</v>
      </c>
      <c r="AY152" s="1" t="s">
        <v>461</v>
      </c>
      <c r="AZ152" s="60">
        <v>1</v>
      </c>
      <c r="BA152" s="60">
        <v>1</v>
      </c>
      <c r="BB152" s="60">
        <v>1</v>
      </c>
      <c r="BC152" s="60">
        <v>1</v>
      </c>
      <c r="BD152" s="60" t="s">
        <v>490</v>
      </c>
      <c r="BE152" s="1" t="s">
        <v>436</v>
      </c>
    </row>
    <row r="153" spans="6:57" ht="114.75" x14ac:dyDescent="0.25">
      <c r="F153" s="27"/>
      <c r="AX153" s="1" t="s">
        <v>258</v>
      </c>
      <c r="AY153" s="1" t="s">
        <v>461</v>
      </c>
      <c r="AZ153" s="60">
        <v>1</v>
      </c>
      <c r="BA153" s="60">
        <v>1</v>
      </c>
      <c r="BB153" s="60">
        <v>1</v>
      </c>
      <c r="BC153" s="60">
        <v>1</v>
      </c>
      <c r="BD153" s="60" t="s">
        <v>491</v>
      </c>
      <c r="BE153" s="1" t="s">
        <v>437</v>
      </c>
    </row>
    <row r="154" spans="6:57" ht="204" x14ac:dyDescent="0.25">
      <c r="F154" s="27"/>
      <c r="AX154" s="1" t="s">
        <v>260</v>
      </c>
      <c r="AY154" s="1" t="s">
        <v>461</v>
      </c>
      <c r="AZ154" s="60">
        <v>1</v>
      </c>
      <c r="BA154" s="60">
        <v>1</v>
      </c>
      <c r="BB154" s="60">
        <v>1</v>
      </c>
      <c r="BC154" s="60">
        <v>1</v>
      </c>
      <c r="BD154" s="60" t="s">
        <v>492</v>
      </c>
      <c r="BE154" s="1" t="s">
        <v>438</v>
      </c>
    </row>
    <row r="155" spans="6:57" ht="114.75" x14ac:dyDescent="0.25">
      <c r="F155" s="27"/>
      <c r="AX155" s="29" t="s">
        <v>262</v>
      </c>
      <c r="AY155" s="1" t="s">
        <v>461</v>
      </c>
      <c r="AZ155" s="60">
        <v>1</v>
      </c>
      <c r="BA155" s="60">
        <v>1</v>
      </c>
      <c r="BB155" s="60">
        <v>1</v>
      </c>
      <c r="BC155" s="60">
        <v>1</v>
      </c>
      <c r="BD155" s="60" t="s">
        <v>493</v>
      </c>
      <c r="BE155" s="1" t="s">
        <v>439</v>
      </c>
    </row>
    <row r="156" spans="6:57" ht="127.5" x14ac:dyDescent="0.25">
      <c r="F156" s="27"/>
      <c r="AX156" s="1" t="s">
        <v>263</v>
      </c>
      <c r="AY156" s="1" t="s">
        <v>461</v>
      </c>
      <c r="AZ156" s="60">
        <v>1</v>
      </c>
      <c r="BA156" s="60">
        <v>1</v>
      </c>
      <c r="BB156" s="60">
        <v>1</v>
      </c>
      <c r="BC156" s="60">
        <v>1</v>
      </c>
      <c r="BD156" s="60" t="s">
        <v>494</v>
      </c>
      <c r="BE156" s="1" t="s">
        <v>440</v>
      </c>
    </row>
    <row r="157" spans="6:57" ht="89.25" x14ac:dyDescent="0.25">
      <c r="F157" s="27"/>
      <c r="AX157" s="1" t="s">
        <v>264</v>
      </c>
      <c r="AY157" s="1" t="s">
        <v>461</v>
      </c>
      <c r="AZ157" s="60">
        <v>1</v>
      </c>
      <c r="BA157" s="60">
        <v>1</v>
      </c>
      <c r="BB157" s="60">
        <v>1</v>
      </c>
      <c r="BC157" s="60">
        <v>1</v>
      </c>
      <c r="BD157" s="60" t="s">
        <v>495</v>
      </c>
      <c r="BE157" s="1" t="s">
        <v>441</v>
      </c>
    </row>
    <row r="158" spans="6:57" ht="76.5" x14ac:dyDescent="0.25">
      <c r="F158" s="27"/>
      <c r="AX158" s="1" t="s">
        <v>265</v>
      </c>
      <c r="AY158" s="1" t="s">
        <v>461</v>
      </c>
      <c r="AZ158" s="60">
        <v>1</v>
      </c>
      <c r="BA158" s="60">
        <v>1</v>
      </c>
      <c r="BB158" s="60">
        <v>1</v>
      </c>
      <c r="BC158" s="60">
        <v>1</v>
      </c>
      <c r="BD158" s="60" t="s">
        <v>496</v>
      </c>
      <c r="BE158" s="1" t="s">
        <v>442</v>
      </c>
    </row>
    <row r="159" spans="6:57" ht="102" x14ac:dyDescent="0.25">
      <c r="F159" s="27"/>
      <c r="AX159" s="1" t="s">
        <v>267</v>
      </c>
      <c r="AY159" s="1" t="s">
        <v>461</v>
      </c>
      <c r="AZ159" s="60">
        <v>1</v>
      </c>
      <c r="BA159" s="60">
        <v>1</v>
      </c>
      <c r="BB159" s="60">
        <v>1</v>
      </c>
      <c r="BC159" s="60">
        <v>1</v>
      </c>
      <c r="BD159" s="60" t="s">
        <v>497</v>
      </c>
      <c r="BE159" s="1" t="s">
        <v>443</v>
      </c>
    </row>
    <row r="160" spans="6:57" ht="140.25" x14ac:dyDescent="0.25">
      <c r="F160" s="27"/>
      <c r="AX160" s="1" t="s">
        <v>268</v>
      </c>
      <c r="AY160" s="1" t="s">
        <v>461</v>
      </c>
      <c r="AZ160" s="60">
        <v>1</v>
      </c>
      <c r="BA160" s="60">
        <v>1</v>
      </c>
      <c r="BB160" s="60">
        <v>1</v>
      </c>
      <c r="BC160" s="60">
        <v>1</v>
      </c>
      <c r="BD160" s="60" t="s">
        <v>498</v>
      </c>
      <c r="BE160" s="1" t="s">
        <v>444</v>
      </c>
    </row>
    <row r="161" spans="6:57" ht="165.75" x14ac:dyDescent="0.25">
      <c r="F161" s="27"/>
      <c r="AX161" s="1" t="s">
        <v>269</v>
      </c>
      <c r="AY161" s="1" t="s">
        <v>461</v>
      </c>
      <c r="AZ161" s="60">
        <v>1</v>
      </c>
      <c r="BA161" s="60">
        <v>1</v>
      </c>
      <c r="BB161" s="60">
        <v>1</v>
      </c>
      <c r="BC161" s="60">
        <v>1</v>
      </c>
      <c r="BD161" s="60" t="s">
        <v>499</v>
      </c>
      <c r="BE161" s="1" t="s">
        <v>445</v>
      </c>
    </row>
    <row r="162" spans="6:57" ht="127.5" x14ac:dyDescent="0.25">
      <c r="F162" s="27"/>
      <c r="AX162" s="1" t="s">
        <v>270</v>
      </c>
      <c r="AY162" s="1" t="s">
        <v>461</v>
      </c>
      <c r="AZ162" s="60">
        <v>1</v>
      </c>
      <c r="BA162" s="60">
        <v>1</v>
      </c>
      <c r="BB162" s="60">
        <v>1</v>
      </c>
      <c r="BC162" s="60">
        <v>1</v>
      </c>
      <c r="BD162" s="60" t="s">
        <v>500</v>
      </c>
      <c r="BE162" s="1" t="s">
        <v>446</v>
      </c>
    </row>
    <row r="163" spans="6:57" ht="102" x14ac:dyDescent="0.25">
      <c r="F163" s="27"/>
      <c r="AX163" s="1" t="s">
        <v>271</v>
      </c>
      <c r="AY163" s="1" t="s">
        <v>461</v>
      </c>
      <c r="AZ163" s="60">
        <v>1</v>
      </c>
      <c r="BA163" s="60">
        <v>1</v>
      </c>
      <c r="BB163" s="60">
        <v>1</v>
      </c>
      <c r="BC163" s="60">
        <v>1</v>
      </c>
      <c r="BD163" s="60" t="s">
        <v>501</v>
      </c>
      <c r="BE163" s="1" t="s">
        <v>447</v>
      </c>
    </row>
    <row r="164" spans="6:57" ht="140.25" x14ac:dyDescent="0.25">
      <c r="F164" s="27"/>
      <c r="AX164" s="1" t="s">
        <v>273</v>
      </c>
      <c r="AY164" s="1" t="s">
        <v>461</v>
      </c>
      <c r="AZ164" s="60">
        <v>1</v>
      </c>
      <c r="BA164" s="60">
        <v>1</v>
      </c>
      <c r="BB164" s="60">
        <v>1</v>
      </c>
      <c r="BC164" s="60">
        <v>1</v>
      </c>
      <c r="BD164" s="60" t="s">
        <v>502</v>
      </c>
      <c r="BE164" s="1" t="s">
        <v>448</v>
      </c>
    </row>
    <row r="165" spans="6:57" ht="89.25" x14ac:dyDescent="0.25">
      <c r="F165" s="27"/>
      <c r="AX165" s="1" t="s">
        <v>275</v>
      </c>
      <c r="AY165" s="1" t="s">
        <v>461</v>
      </c>
      <c r="AZ165" s="60">
        <v>1</v>
      </c>
      <c r="BA165" s="60">
        <v>1</v>
      </c>
      <c r="BB165" s="60">
        <v>1</v>
      </c>
      <c r="BC165" s="60">
        <v>1</v>
      </c>
      <c r="BD165" s="60" t="s">
        <v>503</v>
      </c>
      <c r="BE165" s="1" t="s">
        <v>449</v>
      </c>
    </row>
    <row r="166" spans="6:57" ht="51" x14ac:dyDescent="0.25">
      <c r="F166" s="27"/>
      <c r="AX166" s="1" t="s">
        <v>278</v>
      </c>
      <c r="AY166" s="1" t="s">
        <v>461</v>
      </c>
      <c r="AZ166" s="60">
        <v>1</v>
      </c>
      <c r="BA166" s="60">
        <v>1</v>
      </c>
      <c r="BB166" s="60">
        <v>1</v>
      </c>
      <c r="BC166" s="60">
        <v>1</v>
      </c>
      <c r="BD166" s="60" t="s">
        <v>504</v>
      </c>
      <c r="BE166" s="1" t="s">
        <v>450</v>
      </c>
    </row>
    <row r="167" spans="6:57" ht="140.25" x14ac:dyDescent="0.25">
      <c r="F167" s="27"/>
      <c r="AX167" s="1" t="s">
        <v>219</v>
      </c>
      <c r="AY167" s="1" t="s">
        <v>461</v>
      </c>
      <c r="AZ167" s="60">
        <v>1</v>
      </c>
      <c r="BA167" s="60">
        <v>1</v>
      </c>
      <c r="BB167" s="60">
        <v>1</v>
      </c>
      <c r="BC167" s="60">
        <v>1</v>
      </c>
      <c r="BD167" s="60" t="s">
        <v>505</v>
      </c>
      <c r="BE167" s="1" t="s">
        <v>451</v>
      </c>
    </row>
    <row r="168" spans="6:57" ht="165.75" x14ac:dyDescent="0.25">
      <c r="F168" s="27"/>
      <c r="AX168" s="1" t="s">
        <v>228</v>
      </c>
      <c r="AY168" s="1" t="s">
        <v>461</v>
      </c>
      <c r="AZ168" s="60">
        <v>1</v>
      </c>
      <c r="BA168" s="60">
        <v>1</v>
      </c>
      <c r="BB168" s="60">
        <v>1</v>
      </c>
      <c r="BC168" s="60">
        <v>1</v>
      </c>
      <c r="BD168" s="60" t="s">
        <v>506</v>
      </c>
      <c r="BE168" s="1" t="s">
        <v>452</v>
      </c>
    </row>
    <row r="169" spans="6:57" ht="140.25" x14ac:dyDescent="0.25">
      <c r="F169" s="27"/>
      <c r="AX169" s="1" t="s">
        <v>233</v>
      </c>
      <c r="AY169" s="1" t="s">
        <v>461</v>
      </c>
      <c r="AZ169" s="60">
        <v>1</v>
      </c>
      <c r="BA169" s="60">
        <v>1</v>
      </c>
      <c r="BB169" s="60">
        <v>1</v>
      </c>
      <c r="BC169" s="60">
        <v>1</v>
      </c>
      <c r="BD169" s="60" t="s">
        <v>507</v>
      </c>
      <c r="BE169" s="1" t="s">
        <v>453</v>
      </c>
    </row>
    <row r="170" spans="6:57" ht="178.5" x14ac:dyDescent="0.25">
      <c r="F170" s="27"/>
      <c r="AX170" s="1" t="s">
        <v>236</v>
      </c>
      <c r="AY170" s="1" t="s">
        <v>461</v>
      </c>
      <c r="AZ170" s="60">
        <v>1</v>
      </c>
      <c r="BA170" s="60">
        <v>1</v>
      </c>
      <c r="BB170" s="60">
        <v>1</v>
      </c>
      <c r="BC170" s="60">
        <v>1</v>
      </c>
      <c r="BD170" s="60" t="s">
        <v>471</v>
      </c>
      <c r="BE170" s="1" t="s">
        <v>454</v>
      </c>
    </row>
    <row r="171" spans="6:57" ht="51" x14ac:dyDescent="0.25">
      <c r="F171" s="27"/>
      <c r="AX171" s="1" t="s">
        <v>221</v>
      </c>
      <c r="AY171" s="1" t="s">
        <v>461</v>
      </c>
      <c r="AZ171" s="60">
        <v>1</v>
      </c>
      <c r="BA171" s="60">
        <v>1</v>
      </c>
      <c r="BB171" s="60">
        <v>1</v>
      </c>
      <c r="BC171" s="60">
        <v>1</v>
      </c>
      <c r="BD171" s="60" t="s">
        <v>508</v>
      </c>
      <c r="BE171" s="1" t="s">
        <v>455</v>
      </c>
    </row>
    <row r="172" spans="6:57" ht="153" x14ac:dyDescent="0.25">
      <c r="F172" s="27"/>
      <c r="AX172" s="1" t="s">
        <v>229</v>
      </c>
      <c r="AY172" s="1" t="s">
        <v>461</v>
      </c>
      <c r="AZ172" s="60">
        <v>1</v>
      </c>
      <c r="BA172" s="60">
        <v>1</v>
      </c>
      <c r="BB172" s="60">
        <v>1</v>
      </c>
      <c r="BC172" s="60">
        <v>1</v>
      </c>
      <c r="BD172" s="60" t="s">
        <v>509</v>
      </c>
      <c r="BE172" s="1" t="s">
        <v>456</v>
      </c>
    </row>
    <row r="173" spans="6:57" ht="51" x14ac:dyDescent="0.25">
      <c r="F173" s="27"/>
      <c r="AX173" s="1" t="s">
        <v>234</v>
      </c>
      <c r="AY173" s="1" t="s">
        <v>461</v>
      </c>
      <c r="AZ173" s="60">
        <v>1</v>
      </c>
      <c r="BA173" s="60">
        <v>1</v>
      </c>
      <c r="BB173" s="60">
        <v>1</v>
      </c>
      <c r="BC173" s="60">
        <v>1</v>
      </c>
      <c r="BD173" s="60" t="s">
        <v>510</v>
      </c>
      <c r="BE173" s="1" t="s">
        <v>457</v>
      </c>
    </row>
    <row r="174" spans="6:57" ht="51" x14ac:dyDescent="0.25">
      <c r="F174" s="27"/>
      <c r="AX174" s="1" t="s">
        <v>237</v>
      </c>
      <c r="AY174" s="1" t="s">
        <v>461</v>
      </c>
      <c r="AZ174" s="60">
        <v>1</v>
      </c>
      <c r="BA174" s="60">
        <v>1</v>
      </c>
      <c r="BB174" s="60">
        <v>1</v>
      </c>
      <c r="BC174" s="60">
        <v>1</v>
      </c>
      <c r="BD174" s="60" t="s">
        <v>511</v>
      </c>
      <c r="BE174" s="1" t="s">
        <v>458</v>
      </c>
    </row>
    <row r="175" spans="6:57" ht="76.5" x14ac:dyDescent="0.25">
      <c r="F175" s="27"/>
      <c r="AX175" s="1" t="s">
        <v>239</v>
      </c>
      <c r="AY175" s="1" t="s">
        <v>461</v>
      </c>
      <c r="AZ175" s="60">
        <v>1</v>
      </c>
      <c r="BA175" s="60">
        <v>1</v>
      </c>
      <c r="BB175" s="60">
        <v>1</v>
      </c>
      <c r="BC175" s="60">
        <v>1</v>
      </c>
      <c r="BD175" s="60" t="s">
        <v>512</v>
      </c>
      <c r="BE175" s="1" t="s">
        <v>459</v>
      </c>
    </row>
    <row r="176" spans="6:57" ht="25.5" x14ac:dyDescent="0.25">
      <c r="F176" s="27"/>
      <c r="AX176" s="1" t="s">
        <v>61</v>
      </c>
      <c r="AY176" s="1" t="s">
        <v>461</v>
      </c>
      <c r="AZ176" s="60">
        <v>1</v>
      </c>
      <c r="BA176" s="60">
        <v>1</v>
      </c>
      <c r="BB176" s="60">
        <v>1</v>
      </c>
      <c r="BC176" s="60">
        <v>1</v>
      </c>
      <c r="BD176" s="60" t="s">
        <v>513</v>
      </c>
      <c r="BE176" s="1" t="s">
        <v>460</v>
      </c>
    </row>
    <row r="177" spans="6:6" x14ac:dyDescent="0.25">
      <c r="F177" s="27"/>
    </row>
    <row r="178" spans="6:6" x14ac:dyDescent="0.25">
      <c r="F178" s="27"/>
    </row>
    <row r="179" spans="6:6" x14ac:dyDescent="0.25">
      <c r="F179" s="27"/>
    </row>
    <row r="180" spans="6:6" x14ac:dyDescent="0.25">
      <c r="F180" s="27"/>
    </row>
    <row r="181" spans="6:6" x14ac:dyDescent="0.25">
      <c r="F181" s="27"/>
    </row>
    <row r="182" spans="6:6" x14ac:dyDescent="0.25">
      <c r="F182" s="27"/>
    </row>
    <row r="183" spans="6:6" x14ac:dyDescent="0.25">
      <c r="F183" s="27"/>
    </row>
    <row r="184" spans="6:6" x14ac:dyDescent="0.25">
      <c r="F184" s="27"/>
    </row>
    <row r="185" spans="6:6" x14ac:dyDescent="0.25">
      <c r="F185" s="27"/>
    </row>
    <row r="186" spans="6:6" x14ac:dyDescent="0.25">
      <c r="F186" s="27"/>
    </row>
    <row r="187" spans="6:6" x14ac:dyDescent="0.25">
      <c r="F187" s="27"/>
    </row>
    <row r="188" spans="6:6" x14ac:dyDescent="0.25">
      <c r="F188" s="27"/>
    </row>
    <row r="189" spans="6:6" x14ac:dyDescent="0.25">
      <c r="F189" s="27"/>
    </row>
    <row r="190" spans="6:6" x14ac:dyDescent="0.25">
      <c r="F190" s="27"/>
    </row>
    <row r="191" spans="6:6" x14ac:dyDescent="0.25">
      <c r="F191" s="27"/>
    </row>
    <row r="192" spans="6:6" x14ac:dyDescent="0.25">
      <c r="F192" s="27"/>
    </row>
    <row r="193" spans="6:6" x14ac:dyDescent="0.25">
      <c r="F193" s="27"/>
    </row>
    <row r="194" spans="6:6" x14ac:dyDescent="0.25">
      <c r="F194" s="27"/>
    </row>
    <row r="195" spans="6:6" x14ac:dyDescent="0.25">
      <c r="F195" s="27"/>
    </row>
    <row r="196" spans="6:6" x14ac:dyDescent="0.25">
      <c r="F196" s="27"/>
    </row>
    <row r="197" spans="6:6" x14ac:dyDescent="0.25">
      <c r="F197" s="27"/>
    </row>
    <row r="198" spans="6:6" x14ac:dyDescent="0.25">
      <c r="F198" s="27"/>
    </row>
    <row r="199" spans="6:6" x14ac:dyDescent="0.25">
      <c r="F199" s="27"/>
    </row>
    <row r="200" spans="6:6" x14ac:dyDescent="0.25">
      <c r="F200" s="27"/>
    </row>
    <row r="201" spans="6:6" x14ac:dyDescent="0.25">
      <c r="F201" s="27"/>
    </row>
    <row r="202" spans="6:6" x14ac:dyDescent="0.25">
      <c r="F202" s="27"/>
    </row>
    <row r="203" spans="6:6" x14ac:dyDescent="0.25">
      <c r="F203" s="32"/>
    </row>
    <row r="204" spans="6:6" x14ac:dyDescent="0.25">
      <c r="F204" s="32"/>
    </row>
    <row r="205" spans="6:6" x14ac:dyDescent="0.25">
      <c r="F205" s="32"/>
    </row>
    <row r="206" spans="6:6" x14ac:dyDescent="0.25">
      <c r="F206" s="32"/>
    </row>
    <row r="207" spans="6:6" x14ac:dyDescent="0.25">
      <c r="F207" s="32"/>
    </row>
    <row r="208" spans="6:6" x14ac:dyDescent="0.25">
      <c r="F208" s="32"/>
    </row>
    <row r="209" spans="6:6" x14ac:dyDescent="0.25">
      <c r="F209" s="32"/>
    </row>
    <row r="210" spans="6:6" x14ac:dyDescent="0.25">
      <c r="F210" s="27"/>
    </row>
    <row r="211" spans="6:6" x14ac:dyDescent="0.25">
      <c r="F211" s="27"/>
    </row>
    <row r="212" spans="6:6" x14ac:dyDescent="0.25">
      <c r="F212" s="27"/>
    </row>
    <row r="213" spans="6:6" x14ac:dyDescent="0.25">
      <c r="F213" s="27"/>
    </row>
    <row r="214" spans="6:6" x14ac:dyDescent="0.25">
      <c r="F214" s="27"/>
    </row>
    <row r="215" spans="6:6" x14ac:dyDescent="0.25">
      <c r="F215" s="27"/>
    </row>
    <row r="216" spans="6:6" x14ac:dyDescent="0.25">
      <c r="F216" s="27"/>
    </row>
    <row r="217" spans="6:6" x14ac:dyDescent="0.25">
      <c r="F217" s="27"/>
    </row>
    <row r="218" spans="6:6" x14ac:dyDescent="0.25">
      <c r="F218" s="27"/>
    </row>
    <row r="219" spans="6:6" x14ac:dyDescent="0.25">
      <c r="F219" s="27"/>
    </row>
    <row r="220" spans="6:6" x14ac:dyDescent="0.25">
      <c r="F220" s="27"/>
    </row>
    <row r="221" spans="6:6" x14ac:dyDescent="0.25">
      <c r="F221" s="27"/>
    </row>
    <row r="222" spans="6:6" x14ac:dyDescent="0.25">
      <c r="F222" s="27"/>
    </row>
    <row r="223" spans="6:6" x14ac:dyDescent="0.25">
      <c r="F223" s="27"/>
    </row>
    <row r="224" spans="6:6" x14ac:dyDescent="0.25">
      <c r="F224" s="27"/>
    </row>
    <row r="225" spans="6:6" x14ac:dyDescent="0.25">
      <c r="F225" s="27"/>
    </row>
    <row r="226" spans="6:6" x14ac:dyDescent="0.25">
      <c r="F226" s="27"/>
    </row>
    <row r="227" spans="6:6" x14ac:dyDescent="0.25">
      <c r="F227" s="27"/>
    </row>
    <row r="228" spans="6:6" x14ac:dyDescent="0.25">
      <c r="F228" s="27"/>
    </row>
    <row r="229" spans="6:6" x14ac:dyDescent="0.25">
      <c r="F229" s="27"/>
    </row>
    <row r="230" spans="6:6" x14ac:dyDescent="0.25">
      <c r="F230" s="27"/>
    </row>
    <row r="231" spans="6:6" x14ac:dyDescent="0.25">
      <c r="F231" s="27"/>
    </row>
    <row r="232" spans="6:6" x14ac:dyDescent="0.25">
      <c r="F232" s="27"/>
    </row>
    <row r="233" spans="6:6" x14ac:dyDescent="0.25">
      <c r="F233" s="27"/>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2025-05-21T13:29:46Z</dcterms:modified>
</cp:coreProperties>
</file>